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pivotTables/pivotTable1.xml" ContentType="application/vnd.openxmlformats-officedocument.spreadsheetml.pivotTable+xml"/>
  <Override PartName="/xl/customProperty2.bin" ContentType="application/vnd.openxmlformats-officedocument.spreadsheetml.customProperty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ustomProperty3.bin" ContentType="application/vnd.openxmlformats-officedocument.spreadsheetml.customProperty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ustomProperty4.bin" ContentType="application/vnd.openxmlformats-officedocument.spreadsheetml.customProperty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ustomProperty5.bin" ContentType="application/vnd.openxmlformats-officedocument.spreadsheetml.customProperty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ustomProperty6.bin" ContentType="application/vnd.openxmlformats-officedocument.spreadsheetml.customProperty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ahma\ucb\homework\01\kickstarter-analysis\"/>
    </mc:Choice>
  </mc:AlternateContent>
  <xr:revisionPtr revIDLastSave="0" documentId="13_ncr:1_{CF6FAEBF-0187-4F4D-8B40-A2D9AB1BB5F2}" xr6:coauthVersionLast="47" xr6:coauthVersionMax="47" xr10:uidLastSave="{00000000-0000-0000-0000-000000000000}"/>
  <bookViews>
    <workbookView xWindow="-90" yWindow="-90" windowWidth="19380" windowHeight="11460" firstSheet="4" activeTab="4" xr2:uid="{00000000-000D-0000-FFFF-FFFF00000000}"/>
  </bookViews>
  <sheets>
    <sheet name="Kickstarter" sheetId="1" r:id="rId1"/>
    <sheet name="Category Statistics" sheetId="2" r:id="rId2"/>
    <sheet name="Outcomes Based on Launch Date" sheetId="3" r:id="rId3"/>
    <sheet name="Theater Outcomes by Launch Date" sheetId="5" r:id="rId4"/>
    <sheet name="Outcomes Based on Goals" sheetId="6" r:id="rId5"/>
    <sheet name="Sheet3" sheetId="4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6" l="1"/>
  <c r="D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2" i="6"/>
  <c r="D3" i="6"/>
  <c r="C3" i="6"/>
  <c r="B3" i="6"/>
  <c r="C2" i="6"/>
  <c r="B2" i="6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012" i="1"/>
  <c r="T2268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646" i="1"/>
  <c r="T2039" i="1"/>
  <c r="T3710" i="1"/>
  <c r="T2267" i="1"/>
  <c r="T2726" i="1"/>
  <c r="T1259" i="1"/>
  <c r="T1958" i="1"/>
  <c r="T2341" i="1"/>
  <c r="T308" i="1"/>
  <c r="T2216" i="1"/>
  <c r="T1194" i="1"/>
  <c r="T3446" i="1"/>
  <c r="T2081" i="1"/>
  <c r="T2257" i="1"/>
  <c r="T3584" i="1"/>
  <c r="T3294" i="1"/>
  <c r="T1970" i="1"/>
  <c r="T2186" i="1"/>
  <c r="T320" i="1"/>
  <c r="T2273" i="1"/>
  <c r="T1530" i="1"/>
  <c r="T2023" i="1"/>
  <c r="T2073" i="1"/>
  <c r="T1224" i="1"/>
  <c r="T647" i="1"/>
  <c r="T1506" i="1"/>
  <c r="T1612" i="1"/>
  <c r="T2254" i="1"/>
  <c r="T2242" i="1"/>
  <c r="T2280" i="1"/>
  <c r="T1198" i="1"/>
  <c r="T656" i="1"/>
  <c r="T845" i="1"/>
  <c r="T2488" i="1"/>
  <c r="T1632" i="1"/>
  <c r="T2717" i="1"/>
  <c r="T1835" i="1"/>
  <c r="T1973" i="1"/>
  <c r="T1967" i="1"/>
  <c r="T1200" i="1"/>
  <c r="T1754" i="1"/>
  <c r="T1966" i="1"/>
  <c r="T1975" i="1"/>
  <c r="T384" i="1"/>
  <c r="T1212" i="1"/>
  <c r="T2107" i="1"/>
  <c r="T2330" i="1"/>
  <c r="T1199" i="1"/>
  <c r="T2724" i="1"/>
  <c r="T1378" i="1"/>
  <c r="T3654" i="1"/>
  <c r="T1538" i="1"/>
  <c r="T2177" i="1"/>
  <c r="T2008" i="1"/>
  <c r="T2042" i="1"/>
  <c r="T110" i="1"/>
  <c r="T2739" i="1"/>
  <c r="T3026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1955" i="1"/>
  <c r="T2032" i="1"/>
  <c r="T2117" i="1"/>
  <c r="T3832" i="1"/>
  <c r="T2610" i="1"/>
  <c r="T2258" i="1"/>
  <c r="T3393" i="1"/>
  <c r="T3368" i="1"/>
  <c r="T111" i="1"/>
  <c r="T2275" i="1"/>
  <c r="T1388" i="1"/>
  <c r="T2068" i="1"/>
  <c r="T858" i="1"/>
  <c r="T3364" i="1"/>
  <c r="T2004" i="1"/>
  <c r="T1509" i="1"/>
  <c r="T3473" i="1"/>
  <c r="T389" i="1"/>
  <c r="T658" i="1"/>
  <c r="T1260" i="1"/>
  <c r="T3039" i="1"/>
  <c r="T1385" i="1"/>
  <c r="T1953" i="1"/>
  <c r="T2335" i="1"/>
  <c r="T1285" i="1"/>
  <c r="T2037" i="1"/>
  <c r="T3316" i="1"/>
  <c r="T3410" i="1"/>
  <c r="T3721" i="1"/>
  <c r="T1977" i="1"/>
  <c r="T385" i="1"/>
  <c r="T1526" i="1"/>
  <c r="T1968" i="1"/>
  <c r="T1022" i="1"/>
  <c r="T1520" i="1"/>
  <c r="T1841" i="1"/>
  <c r="T790" i="1"/>
  <c r="T1351" i="1"/>
  <c r="T1380" i="1"/>
  <c r="T2445" i="1"/>
  <c r="T2501" i="1"/>
  <c r="T1257" i="1"/>
  <c r="T1676" i="1"/>
  <c r="T1752" i="1"/>
  <c r="T2059" i="1"/>
  <c r="T2730" i="1"/>
  <c r="T3464" i="1"/>
  <c r="T3601" i="1"/>
  <c r="T1952" i="1"/>
  <c r="T2027" i="1"/>
  <c r="T1252" i="1"/>
  <c r="T1838" i="1"/>
  <c r="T2215" i="1"/>
  <c r="T1204" i="1"/>
  <c r="T1256" i="1"/>
  <c r="T2067" i="1"/>
  <c r="T83" i="1"/>
  <c r="T1954" i="1"/>
  <c r="T2062" i="1"/>
  <c r="T2213" i="1"/>
  <c r="T1928" i="1"/>
  <c r="T2547" i="1"/>
  <c r="T846" i="1"/>
  <c r="T1964" i="1"/>
  <c r="T2022" i="1"/>
  <c r="T260" i="1"/>
  <c r="T2066" i="1"/>
  <c r="T3048" i="1"/>
  <c r="T3458" i="1"/>
  <c r="T3462" i="1"/>
  <c r="T1376" i="1"/>
  <c r="T1477" i="1"/>
  <c r="T3157" i="1"/>
  <c r="T2621" i="1"/>
  <c r="T1939" i="1"/>
  <c r="T2638" i="1"/>
  <c r="T2837" i="1"/>
  <c r="T3445" i="1"/>
  <c r="T3709" i="1"/>
  <c r="T254" i="1"/>
  <c r="T2192" i="1"/>
  <c r="T2283" i="1"/>
  <c r="T2284" i="1"/>
  <c r="T3397" i="1"/>
  <c r="T3607" i="1"/>
  <c r="T39" i="1"/>
  <c r="T1358" i="1"/>
  <c r="T391" i="1"/>
  <c r="T2043" i="1"/>
  <c r="T2457" i="1"/>
  <c r="T787" i="1"/>
  <c r="T2172" i="1"/>
  <c r="T2458" i="1"/>
  <c r="T825" i="1"/>
  <c r="T1539" i="1"/>
  <c r="T2266" i="1"/>
  <c r="T2467" i="1"/>
  <c r="T3009" i="1"/>
  <c r="T3510" i="1"/>
  <c r="T3539" i="1"/>
  <c r="T301" i="1"/>
  <c r="T747" i="1"/>
  <c r="T2035" i="1"/>
  <c r="T274" i="1"/>
  <c r="T2991" i="1"/>
  <c r="T289" i="1"/>
  <c r="T1533" i="1"/>
  <c r="T2315" i="1"/>
  <c r="T1681" i="1"/>
  <c r="T2975" i="1"/>
  <c r="T3257" i="1"/>
  <c r="T3308" i="1"/>
  <c r="T3593" i="1"/>
  <c r="T359" i="1"/>
  <c r="T1527" i="1"/>
  <c r="T1655" i="1"/>
  <c r="T3656" i="1"/>
  <c r="T66" i="1"/>
  <c r="T1362" i="1"/>
  <c r="T1883" i="1"/>
  <c r="T2293" i="1"/>
  <c r="T2447" i="1"/>
  <c r="T1220" i="1"/>
  <c r="T1935" i="1"/>
  <c r="T2614" i="1"/>
  <c r="T2998" i="1"/>
  <c r="T3180" i="1"/>
  <c r="T1377" i="1"/>
  <c r="T1942" i="1"/>
  <c r="T2231" i="1"/>
  <c r="T2304" i="1"/>
  <c r="T2479" i="1"/>
  <c r="T2670" i="1"/>
  <c r="T2978" i="1"/>
  <c r="T3345" i="1"/>
  <c r="T3451" i="1"/>
  <c r="T3605" i="1"/>
  <c r="T348" i="1"/>
  <c r="T1642" i="1"/>
  <c r="T2617" i="1"/>
  <c r="T2732" i="1"/>
  <c r="T2836" i="1"/>
  <c r="T3295" i="1"/>
  <c r="T2251" i="1"/>
  <c r="T3523" i="1"/>
  <c r="T1959" i="1"/>
  <c r="T2060" i="1"/>
  <c r="T2448" i="1"/>
  <c r="T3030" i="1"/>
  <c r="T37" i="1"/>
  <c r="T1402" i="1"/>
  <c r="T1831" i="1"/>
  <c r="T2057" i="1"/>
  <c r="T1266" i="1"/>
  <c r="T1503" i="1"/>
  <c r="T1890" i="1"/>
  <c r="T2639" i="1"/>
  <c r="T3050" i="1"/>
  <c r="T14" i="1"/>
  <c r="T1762" i="1"/>
  <c r="T2641" i="1"/>
  <c r="T3267" i="1"/>
  <c r="T1466" i="1"/>
  <c r="T2224" i="1"/>
  <c r="T2971" i="1"/>
  <c r="T3167" i="1"/>
  <c r="T1277" i="1"/>
  <c r="T1519" i="1"/>
  <c r="T3612" i="1"/>
  <c r="T1190" i="1"/>
  <c r="T1668" i="1"/>
  <c r="T2025" i="1"/>
  <c r="T2181" i="1"/>
  <c r="T3233" i="1"/>
  <c r="T15" i="1"/>
  <c r="T734" i="1"/>
  <c r="T815" i="1"/>
  <c r="T3168" i="1"/>
  <c r="T3485" i="1"/>
  <c r="T3837" i="1"/>
  <c r="T1221" i="1"/>
  <c r="T2668" i="1"/>
  <c r="T3311" i="1"/>
  <c r="T741" i="1"/>
  <c r="T2632" i="1"/>
  <c r="T3012" i="1"/>
  <c r="T3493" i="1"/>
  <c r="T281" i="1"/>
  <c r="T1517" i="1"/>
  <c r="T1961" i="1"/>
  <c r="T2229" i="1"/>
  <c r="T2316" i="1"/>
  <c r="T3015" i="1"/>
  <c r="T276" i="1"/>
  <c r="T282" i="1"/>
  <c r="T729" i="1"/>
  <c r="T820" i="1"/>
  <c r="T1633" i="1"/>
  <c r="T2217" i="1"/>
  <c r="T2525" i="1"/>
  <c r="T2545" i="1"/>
  <c r="T2555" i="1"/>
  <c r="T3536" i="1"/>
  <c r="T3718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1857" i="1"/>
  <c r="T2264" i="1"/>
  <c r="T2281" i="1"/>
  <c r="T2712" i="1"/>
  <c r="T3274" i="1"/>
  <c r="T3714" i="1"/>
  <c r="T78" i="1"/>
  <c r="T272" i="1"/>
  <c r="T2058" i="1"/>
  <c r="T2075" i="1"/>
  <c r="T2183" i="1"/>
  <c r="T2237" i="1"/>
  <c r="T3351" i="1"/>
  <c r="T3454" i="1"/>
  <c r="T3538" i="1"/>
  <c r="T3611" i="1"/>
  <c r="T3829" i="1"/>
  <c r="T802" i="1"/>
  <c r="T814" i="1"/>
  <c r="T1250" i="1"/>
  <c r="T2207" i="1"/>
  <c r="T3452" i="1"/>
  <c r="T2211" i="1"/>
  <c r="T3787" i="1"/>
  <c r="T280" i="1"/>
  <c r="T1515" i="1"/>
  <c r="T1948" i="1"/>
  <c r="T2796" i="1"/>
  <c r="T3472" i="1"/>
  <c r="T2298" i="1"/>
  <c r="T3049" i="1"/>
  <c r="T3564" i="1"/>
  <c r="T63" i="1"/>
  <c r="T278" i="1"/>
  <c r="T745" i="1"/>
  <c r="T785" i="1"/>
  <c r="T1465" i="1"/>
  <c r="T1748" i="1"/>
  <c r="T2050" i="1"/>
  <c r="T2065" i="1"/>
  <c r="T2119" i="1"/>
  <c r="T2740" i="1"/>
  <c r="T271" i="1"/>
  <c r="T657" i="1"/>
  <c r="T1348" i="1"/>
  <c r="T2168" i="1"/>
  <c r="T2201" i="1"/>
  <c r="T2260" i="1"/>
  <c r="T2985" i="1"/>
  <c r="T3035" i="1"/>
  <c r="T268" i="1"/>
  <c r="T1218" i="1"/>
  <c r="T1293" i="1"/>
  <c r="T1619" i="1"/>
  <c r="T2105" i="1"/>
  <c r="T2296" i="1"/>
  <c r="T2623" i="1"/>
  <c r="T3330" i="1"/>
  <c r="T3773" i="1"/>
  <c r="T21" i="1"/>
  <c r="T840" i="1"/>
  <c r="T1040" i="1"/>
  <c r="T1391" i="1"/>
  <c r="T1535" i="1"/>
  <c r="T1609" i="1"/>
  <c r="T1892" i="1"/>
  <c r="T1900" i="1"/>
  <c r="T2727" i="1"/>
  <c r="T642" i="1"/>
  <c r="T722" i="1"/>
  <c r="T792" i="1"/>
  <c r="T860" i="1"/>
  <c r="T2333" i="1"/>
  <c r="T2622" i="1"/>
  <c r="T3298" i="1"/>
  <c r="T3560" i="1"/>
  <c r="T3614" i="1"/>
  <c r="T3" i="1"/>
  <c r="T788" i="1"/>
  <c r="T1657" i="1"/>
  <c r="T1834" i="1"/>
  <c r="T2061" i="1"/>
  <c r="T3028" i="1"/>
  <c r="T3482" i="1"/>
  <c r="T3779" i="1"/>
  <c r="T3822" i="1"/>
  <c r="T38" i="1"/>
  <c r="T44" i="1"/>
  <c r="T382" i="1"/>
  <c r="T404" i="1"/>
  <c r="T1652" i="1"/>
  <c r="T2818" i="1"/>
  <c r="T3396" i="1"/>
  <c r="T115" i="1"/>
  <c r="T655" i="1"/>
  <c r="T1298" i="1"/>
  <c r="T2279" i="1"/>
  <c r="T2612" i="1"/>
  <c r="T3712" i="1"/>
  <c r="T117" i="1"/>
  <c r="T651" i="1"/>
  <c r="T1671" i="1"/>
  <c r="T2725" i="1"/>
  <c r="T3425" i="1"/>
  <c r="T3459" i="1"/>
  <c r="T3677" i="1"/>
  <c r="T3816" i="1"/>
  <c r="T258" i="1"/>
  <c r="T1474" i="1"/>
  <c r="T1524" i="1"/>
  <c r="T2167" i="1"/>
  <c r="T2180" i="1"/>
  <c r="T3336" i="1"/>
  <c r="T3373" i="1"/>
  <c r="T3463" i="1"/>
  <c r="T3684" i="1"/>
  <c r="T3686" i="1"/>
  <c r="T1254" i="1"/>
  <c r="T1848" i="1"/>
  <c r="T1944" i="1"/>
  <c r="T3342" i="1"/>
  <c r="T3407" i="1"/>
  <c r="T3422" i="1"/>
  <c r="T3484" i="1"/>
  <c r="T3671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329" i="1"/>
  <c r="T1354" i="1"/>
  <c r="T1541" i="1"/>
  <c r="T2041" i="1"/>
  <c r="T2104" i="1"/>
  <c r="T2474" i="1"/>
  <c r="T2822" i="1"/>
  <c r="T3302" i="1"/>
  <c r="T3613" i="1"/>
  <c r="T3706" i="1"/>
  <c r="T1192" i="1"/>
  <c r="T1197" i="1"/>
  <c r="T1302" i="1"/>
  <c r="T1390" i="1"/>
  <c r="T1532" i="1"/>
  <c r="T1823" i="1"/>
  <c r="T1886" i="1"/>
  <c r="T2120" i="1"/>
  <c r="T3441" i="1"/>
  <c r="T249" i="1"/>
  <c r="T822" i="1"/>
  <c r="T826" i="1"/>
  <c r="T1355" i="1"/>
  <c r="T2253" i="1"/>
  <c r="T2303" i="1"/>
  <c r="T2454" i="1"/>
  <c r="T249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57" i="1"/>
  <c r="T1214" i="1"/>
  <c r="T2495" i="1"/>
  <c r="T2923" i="1"/>
  <c r="T2980" i="1"/>
  <c r="T2983" i="1"/>
  <c r="T3678" i="1"/>
  <c r="T3695" i="1"/>
  <c r="T3785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1064" i="1"/>
  <c r="T3799" i="1"/>
  <c r="T3939" i="1"/>
  <c r="T1338" i="1"/>
  <c r="T981" i="1"/>
  <c r="T701" i="1"/>
  <c r="T1006" i="1"/>
  <c r="T709" i="1"/>
  <c r="T1587" i="1"/>
  <c r="T3975" i="1"/>
  <c r="T887" i="1"/>
  <c r="T1007" i="1"/>
  <c r="T3146" i="1"/>
  <c r="T690" i="1"/>
  <c r="T1873" i="1"/>
  <c r="T4108" i="1"/>
  <c r="T776" i="1"/>
  <c r="T1343" i="1"/>
  <c r="T4024" i="1"/>
  <c r="T879" i="1"/>
  <c r="T1730" i="1"/>
  <c r="T1799" i="1"/>
  <c r="T3125" i="1"/>
  <c r="T3064" i="1"/>
  <c r="T3908" i="1"/>
  <c r="T1308" i="1"/>
  <c r="T1706" i="1"/>
  <c r="T1777" i="1"/>
  <c r="T3190" i="1"/>
  <c r="T454" i="1"/>
  <c r="T1078" i="1"/>
  <c r="T2676" i="1"/>
  <c r="T2902" i="1"/>
  <c r="T1794" i="1"/>
  <c r="T2917" i="1"/>
  <c r="T4069" i="1"/>
  <c r="T168" i="1"/>
  <c r="T2957" i="1"/>
  <c r="T3073" i="1"/>
  <c r="T3795" i="1"/>
  <c r="T4041" i="1"/>
  <c r="T1000" i="1"/>
  <c r="T1767" i="1"/>
  <c r="T1914" i="1"/>
  <c r="T3197" i="1"/>
  <c r="T203" i="1"/>
  <c r="T691" i="1"/>
  <c r="T3124" i="1"/>
  <c r="T1772" i="1"/>
  <c r="T3118" i="1"/>
  <c r="T4000" i="1"/>
  <c r="T218" i="1"/>
  <c r="T980" i="1"/>
  <c r="T3204" i="1"/>
  <c r="T1919" i="1"/>
  <c r="T3878" i="1"/>
  <c r="T4058" i="1"/>
  <c r="T1819" i="1"/>
  <c r="T2757" i="1"/>
  <c r="T3143" i="1"/>
  <c r="T3201" i="1"/>
  <c r="T206" i="1"/>
  <c r="T778" i="1"/>
  <c r="T1243" i="1"/>
  <c r="T3633" i="1"/>
  <c r="T485" i="1"/>
  <c r="T2678" i="1"/>
  <c r="T2857" i="1"/>
  <c r="T1339" i="1"/>
  <c r="T1554" i="1"/>
  <c r="T1816" i="1"/>
  <c r="T3904" i="1"/>
  <c r="T1694" i="1"/>
  <c r="T1788" i="1"/>
  <c r="T1804" i="1"/>
  <c r="T2325" i="1"/>
  <c r="T3978" i="1"/>
  <c r="T971" i="1"/>
  <c r="T1021" i="1"/>
  <c r="T1905" i="1"/>
  <c r="T1921" i="1"/>
  <c r="T4038" i="1"/>
  <c r="T699" i="1"/>
  <c r="T962" i="1"/>
  <c r="T972" i="1"/>
  <c r="T1769" i="1"/>
  <c r="T1776" i="1"/>
  <c r="T2703" i="1"/>
  <c r="T3209" i="1"/>
  <c r="T213" i="1"/>
  <c r="T1558" i="1"/>
  <c r="T1009" i="1"/>
  <c r="T1690" i="1"/>
  <c r="T3937" i="1"/>
  <c r="T956" i="1"/>
  <c r="T1719" i="1"/>
  <c r="T1866" i="1"/>
  <c r="T1908" i="1"/>
  <c r="T1922" i="1"/>
  <c r="T198" i="1"/>
  <c r="T866" i="1"/>
  <c r="T963" i="1"/>
  <c r="T1989" i="1"/>
  <c r="T2856" i="1"/>
  <c r="T2870" i="1"/>
  <c r="T3107" i="1"/>
  <c r="T771" i="1"/>
  <c r="T878" i="1"/>
  <c r="T888" i="1"/>
  <c r="T894" i="1"/>
  <c r="T1108" i="1"/>
  <c r="T1572" i="1"/>
  <c r="T1810" i="1"/>
  <c r="T2408" i="1"/>
  <c r="T3846" i="1"/>
  <c r="T179" i="1"/>
  <c r="T236" i="1"/>
  <c r="T885" i="1"/>
  <c r="T898" i="1"/>
  <c r="T954" i="1"/>
  <c r="T1139" i="1"/>
  <c r="T1306" i="1"/>
  <c r="T1317" i="1"/>
  <c r="T1782" i="1"/>
  <c r="T1786" i="1"/>
  <c r="T444" i="1"/>
  <c r="T673" i="1"/>
  <c r="T896" i="1"/>
  <c r="T961" i="1"/>
  <c r="T1071" i="1"/>
  <c r="T1797" i="1"/>
  <c r="T1912" i="1"/>
  <c r="T2323" i="1"/>
  <c r="T2600" i="1"/>
  <c r="T3104" i="1"/>
  <c r="T932" i="1"/>
  <c r="T953" i="1"/>
  <c r="T2875" i="1"/>
  <c r="T2891" i="1"/>
  <c r="T3989" i="1"/>
  <c r="T4003" i="1"/>
  <c r="T4046" i="1"/>
  <c r="T4054" i="1"/>
  <c r="T556" i="1"/>
  <c r="T901" i="1"/>
  <c r="T2913" i="1"/>
  <c r="T3913" i="1"/>
  <c r="T4037" i="1"/>
  <c r="T4096" i="1"/>
  <c r="T185" i="1"/>
  <c r="T767" i="1"/>
  <c r="T1114" i="1"/>
  <c r="T1781" i="1"/>
  <c r="T1807" i="1"/>
  <c r="T3637" i="1"/>
  <c r="T3916" i="1"/>
  <c r="T3945" i="1"/>
  <c r="T695" i="1"/>
  <c r="T974" i="1"/>
  <c r="T1015" i="1"/>
  <c r="T1806" i="1"/>
  <c r="T3635" i="1"/>
  <c r="T3985" i="1"/>
  <c r="T3997" i="1"/>
  <c r="T600" i="1"/>
  <c r="T713" i="1"/>
  <c r="T979" i="1"/>
  <c r="T1551" i="1"/>
  <c r="T1728" i="1"/>
  <c r="T2645" i="1"/>
  <c r="T2704" i="1"/>
  <c r="T2884" i="1"/>
  <c r="T3853" i="1"/>
  <c r="T4071" i="1"/>
  <c r="T182" i="1"/>
  <c r="T481" i="1"/>
  <c r="T1693" i="1"/>
  <c r="T2674" i="1"/>
  <c r="T2887" i="1"/>
  <c r="T3893" i="1"/>
  <c r="T3900" i="1"/>
  <c r="T1313" i="1"/>
  <c r="T1433" i="1"/>
  <c r="T2847" i="1"/>
  <c r="T2863" i="1"/>
  <c r="T3960" i="1"/>
  <c r="T3976" i="1"/>
  <c r="T3987" i="1"/>
  <c r="T704" i="1"/>
  <c r="T881" i="1"/>
  <c r="T923" i="1"/>
  <c r="T1016" i="1"/>
  <c r="T1315" i="1"/>
  <c r="T1492" i="1"/>
  <c r="T1689" i="1"/>
  <c r="T1805" i="1"/>
  <c r="T3639" i="1"/>
  <c r="T4042" i="1"/>
  <c r="T205" i="1"/>
  <c r="T936" i="1"/>
  <c r="T985" i="1"/>
  <c r="T1004" i="1"/>
  <c r="T2147" i="1"/>
  <c r="T3106" i="1"/>
  <c r="T3809" i="1"/>
  <c r="T672" i="1"/>
  <c r="T1079" i="1"/>
  <c r="T1230" i="1"/>
  <c r="T1548" i="1"/>
  <c r="T1593" i="1"/>
  <c r="T2129" i="1"/>
  <c r="T2364" i="1"/>
  <c r="T2744" i="1"/>
  <c r="T4077" i="1"/>
  <c r="T4112" i="1"/>
  <c r="T146" i="1"/>
  <c r="T687" i="1"/>
  <c r="T952" i="1"/>
  <c r="T964" i="1"/>
  <c r="T2139" i="1"/>
  <c r="T2159" i="1"/>
  <c r="T2675" i="1"/>
  <c r="T2684" i="1"/>
  <c r="T2749" i="1"/>
  <c r="T3736" i="1"/>
  <c r="T4030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202" i="1"/>
  <c r="T679" i="1"/>
  <c r="T682" i="1"/>
  <c r="T1069" i="1"/>
  <c r="T1307" i="1"/>
  <c r="T1702" i="1"/>
  <c r="T1783" i="1"/>
  <c r="T2000" i="1"/>
  <c r="T2699" i="1"/>
  <c r="T2780" i="1"/>
  <c r="T4035" i="1"/>
  <c r="T212" i="1"/>
  <c r="T241" i="1"/>
  <c r="T517" i="1"/>
  <c r="T995" i="1"/>
  <c r="T1502" i="1"/>
  <c r="T1692" i="1"/>
  <c r="T2409" i="1"/>
  <c r="T3111" i="1"/>
  <c r="T3205" i="1"/>
  <c r="T869" i="1"/>
  <c r="T876" i="1"/>
  <c r="T1785" i="1"/>
  <c r="T2598" i="1"/>
  <c r="T3053" i="1"/>
  <c r="T3957" i="1"/>
  <c r="T3961" i="1"/>
  <c r="T3969" i="1"/>
  <c r="T4012" i="1"/>
  <c r="T152" i="1"/>
  <c r="T521" i="1"/>
  <c r="T595" i="1"/>
  <c r="T1019" i="1"/>
  <c r="T1577" i="1"/>
  <c r="T2407" i="1"/>
  <c r="T2882" i="1"/>
  <c r="T3091" i="1"/>
  <c r="T3095" i="1"/>
  <c r="T313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482" i="1"/>
  <c r="T667" i="1"/>
  <c r="T1168" i="1"/>
  <c r="T2517" i="1"/>
  <c r="T2659" i="1"/>
  <c r="T2755" i="1"/>
  <c r="T2885" i="1"/>
  <c r="T4066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2" i="1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2736" i="1"/>
  <c r="S2736" i="1"/>
  <c r="U2736" i="1" s="1"/>
  <c r="S2245" i="1"/>
  <c r="U2245" i="1" s="1"/>
  <c r="S1255" i="1"/>
  <c r="U1255" i="1" s="1"/>
  <c r="S1014" i="1"/>
  <c r="U1014" i="1" s="1"/>
  <c r="S2016" i="1"/>
  <c r="U2016" i="1" s="1"/>
  <c r="S3842" i="1"/>
  <c r="U3842" i="1" s="1"/>
  <c r="S2613" i="1"/>
  <c r="U2613" i="1" s="1"/>
  <c r="S80" i="1"/>
  <c r="U80" i="1" s="1"/>
  <c r="S2247" i="1"/>
  <c r="U2247" i="1" s="1"/>
  <c r="S2261" i="1"/>
  <c r="U2261" i="1" s="1"/>
  <c r="S2187" i="1"/>
  <c r="U2187" i="1" s="1"/>
  <c r="S2271" i="1"/>
  <c r="U2271" i="1" s="1"/>
  <c r="S1945" i="1"/>
  <c r="U1945" i="1" s="1"/>
  <c r="S2077" i="1"/>
  <c r="U2077" i="1" s="1"/>
  <c r="S2723" i="1"/>
  <c r="U2723" i="1" s="1"/>
  <c r="S644" i="1"/>
  <c r="U644" i="1" s="1"/>
  <c r="S1960" i="1"/>
  <c r="U1960" i="1" s="1"/>
  <c r="S2626" i="1"/>
  <c r="U2626" i="1" s="1"/>
  <c r="S2244" i="1"/>
  <c r="U2244" i="1" s="1"/>
  <c r="S2274" i="1"/>
  <c r="U2274" i="1" s="1"/>
  <c r="S1662" i="1"/>
  <c r="U1662" i="1" s="1"/>
  <c r="S2233" i="1"/>
  <c r="U2233" i="1" s="1"/>
  <c r="S1480" i="1"/>
  <c r="U1480" i="1" s="1"/>
  <c r="S2230" i="1"/>
  <c r="U2230" i="1" s="1"/>
  <c r="S2236" i="1"/>
  <c r="U2236" i="1" s="1"/>
  <c r="S1972" i="1"/>
  <c r="U1972" i="1" s="1"/>
  <c r="S1963" i="1"/>
  <c r="U1963" i="1" s="1"/>
  <c r="S2194" i="1"/>
  <c r="U2194" i="1" s="1"/>
  <c r="S1980" i="1"/>
  <c r="U1980" i="1" s="1"/>
  <c r="S2189" i="1"/>
  <c r="U2189" i="1" s="1"/>
  <c r="S2737" i="1"/>
  <c r="U2737" i="1" s="1"/>
  <c r="S2252" i="1"/>
  <c r="U2252" i="1" s="1"/>
  <c r="S2627" i="1"/>
  <c r="U2627" i="1" s="1"/>
  <c r="S2199" i="1"/>
  <c r="U2199" i="1" s="1"/>
  <c r="S2227" i="1"/>
  <c r="U2227" i="1" s="1"/>
  <c r="S2018" i="1"/>
  <c r="U2018" i="1" s="1"/>
  <c r="S1764" i="1"/>
  <c r="U1764" i="1" s="1"/>
  <c r="S2619" i="1"/>
  <c r="U2619" i="1" s="1"/>
  <c r="S2013" i="1"/>
  <c r="U2013" i="1" s="1"/>
  <c r="S2047" i="1"/>
  <c r="U2047" i="1" s="1"/>
  <c r="S2243" i="1"/>
  <c r="U2243" i="1" s="1"/>
  <c r="S1950" i="1"/>
  <c r="U1950" i="1" s="1"/>
  <c r="S1946" i="1"/>
  <c r="U1946" i="1" s="1"/>
  <c r="S1217" i="1"/>
  <c r="U1217" i="1" s="1"/>
  <c r="S2263" i="1"/>
  <c r="U2263" i="1" s="1"/>
  <c r="S2272" i="1"/>
  <c r="U2272" i="1" s="1"/>
  <c r="S2204" i="1"/>
  <c r="U2204" i="1" s="1"/>
  <c r="S1956" i="1"/>
  <c r="U1956" i="1" s="1"/>
  <c r="S1974" i="1"/>
  <c r="U1974" i="1" s="1"/>
  <c r="S1478" i="1"/>
  <c r="U1478" i="1" s="1"/>
  <c r="S2603" i="1"/>
  <c r="U2603" i="1" s="1"/>
  <c r="S2629" i="1"/>
  <c r="U2629" i="1" s="1"/>
  <c r="S2259" i="1"/>
  <c r="U2259" i="1" s="1"/>
  <c r="S2026" i="1"/>
  <c r="U2026" i="1" s="1"/>
  <c r="S1971" i="1"/>
  <c r="U1971" i="1" s="1"/>
  <c r="S1514" i="1"/>
  <c r="U1514" i="1" s="1"/>
  <c r="S2078" i="1"/>
  <c r="U2078" i="1" s="1"/>
  <c r="S2202" i="1"/>
  <c r="U2202" i="1" s="1"/>
  <c r="S2196" i="1"/>
  <c r="U2196" i="1" s="1"/>
  <c r="S2238" i="1"/>
  <c r="U2238" i="1" s="1"/>
  <c r="S2329" i="1"/>
  <c r="U2329" i="1" s="1"/>
  <c r="S2184" i="1"/>
  <c r="U2184" i="1" s="1"/>
  <c r="S2338" i="1"/>
  <c r="U2338" i="1" s="1"/>
  <c r="S2082" i="1"/>
  <c r="U2082" i="1" s="1"/>
  <c r="S2045" i="1"/>
  <c r="U2045" i="1" s="1"/>
  <c r="S2191" i="1"/>
  <c r="U2191" i="1" s="1"/>
  <c r="S1403" i="1"/>
  <c r="U1403" i="1" s="1"/>
  <c r="S2234" i="1"/>
  <c r="U2234" i="1" s="1"/>
  <c r="S2015" i="1"/>
  <c r="U2015" i="1" s="1"/>
  <c r="S2729" i="1"/>
  <c r="U2729" i="1" s="1"/>
  <c r="S2185" i="1"/>
  <c r="U2185" i="1" s="1"/>
  <c r="S2021" i="1"/>
  <c r="U2021" i="1" s="1"/>
  <c r="S1534" i="1"/>
  <c r="U1534" i="1" s="1"/>
  <c r="S2052" i="1"/>
  <c r="U2052" i="1" s="1"/>
  <c r="S2256" i="1"/>
  <c r="U2256" i="1" s="1"/>
  <c r="S2996" i="1"/>
  <c r="U2996" i="1" s="1"/>
  <c r="S1467" i="1"/>
  <c r="U1467" i="1" s="1"/>
  <c r="S2195" i="1"/>
  <c r="U2195" i="1" s="1"/>
  <c r="S2312" i="1"/>
  <c r="U2312" i="1" s="1"/>
  <c r="S2449" i="1"/>
  <c r="U2449" i="1" s="1"/>
  <c r="S1382" i="1"/>
  <c r="U1382" i="1" s="1"/>
  <c r="S2040" i="1"/>
  <c r="U2040" i="1" s="1"/>
  <c r="S1536" i="1"/>
  <c r="U1536" i="1" s="1"/>
  <c r="S2190" i="1"/>
  <c r="U2190" i="1" s="1"/>
  <c r="S2277" i="1"/>
  <c r="U2277" i="1" s="1"/>
  <c r="S2609" i="1"/>
  <c r="U2609" i="1" s="1"/>
  <c r="S2282" i="1"/>
  <c r="U2282" i="1" s="1"/>
  <c r="S1979" i="1"/>
  <c r="U1979" i="1" s="1"/>
  <c r="S1957" i="1"/>
  <c r="U1957" i="1" s="1"/>
  <c r="S79" i="1"/>
  <c r="U79" i="1" s="1"/>
  <c r="S2036" i="1"/>
  <c r="U2036" i="1" s="1"/>
  <c r="S316" i="1"/>
  <c r="U316" i="1" s="1"/>
  <c r="S2741" i="1"/>
  <c r="U2741" i="1" s="1"/>
  <c r="S2203" i="1"/>
  <c r="U2203" i="1" s="1"/>
  <c r="S2003" i="1"/>
  <c r="U2003" i="1" s="1"/>
  <c r="S2269" i="1"/>
  <c r="U2269" i="1" s="1"/>
  <c r="S1346" i="1"/>
  <c r="U1346" i="1" s="1"/>
  <c r="S2246" i="1"/>
  <c r="U2246" i="1" s="1"/>
  <c r="S1976" i="1"/>
  <c r="U1976" i="1" s="1"/>
  <c r="S1969" i="1"/>
  <c r="U1969" i="1" s="1"/>
  <c r="S2031" i="1"/>
  <c r="U2031" i="1" s="1"/>
  <c r="S1982" i="1"/>
  <c r="U1982" i="1" s="1"/>
  <c r="S2635" i="1"/>
  <c r="U2635" i="1" s="1"/>
  <c r="S2054" i="1"/>
  <c r="U2054" i="1" s="1"/>
  <c r="S2239" i="1"/>
  <c r="U2239" i="1" s="1"/>
  <c r="S1023" i="1"/>
  <c r="U1023" i="1" s="1"/>
  <c r="S2709" i="1"/>
  <c r="U2709" i="1" s="1"/>
  <c r="S2301" i="1"/>
  <c r="U2301" i="1" s="1"/>
  <c r="S1947" i="1"/>
  <c r="U1947" i="1" s="1"/>
  <c r="S1978" i="1"/>
  <c r="U1978" i="1" s="1"/>
  <c r="S1032" i="1"/>
  <c r="U1032" i="1" s="1"/>
  <c r="S3728" i="1"/>
  <c r="U3728" i="1" s="1"/>
  <c r="S3155" i="1"/>
  <c r="U3155" i="1" s="1"/>
  <c r="S2235" i="1"/>
  <c r="U2235" i="1" s="1"/>
  <c r="S3813" i="1"/>
  <c r="U3813" i="1" s="1"/>
  <c r="S2262" i="1"/>
  <c r="U2262" i="1" s="1"/>
  <c r="S2604" i="1"/>
  <c r="U2604" i="1" s="1"/>
  <c r="S1196" i="1"/>
  <c r="U1196" i="1" s="1"/>
  <c r="S2012" i="1"/>
  <c r="U2012" i="1" s="1"/>
  <c r="S2268" i="1"/>
  <c r="U2268" i="1" s="1"/>
  <c r="S3003" i="1"/>
  <c r="U3003" i="1" s="1"/>
  <c r="S2072" i="1"/>
  <c r="U2072" i="1" s="1"/>
  <c r="S738" i="1"/>
  <c r="U738" i="1" s="1"/>
  <c r="S3355" i="1"/>
  <c r="U3355" i="1" s="1"/>
  <c r="S2005" i="1"/>
  <c r="U2005" i="1" s="1"/>
  <c r="S45" i="1"/>
  <c r="U45" i="1" s="1"/>
  <c r="S1839" i="1"/>
  <c r="U1839" i="1" s="1"/>
  <c r="S248" i="1"/>
  <c r="U248" i="1" s="1"/>
  <c r="S2011" i="1"/>
  <c r="U2011" i="1" s="1"/>
  <c r="S2034" i="1"/>
  <c r="U2034" i="1" s="1"/>
  <c r="S2611" i="1"/>
  <c r="U2611" i="1" s="1"/>
  <c r="S540" i="1"/>
  <c r="U540" i="1" s="1"/>
  <c r="S3027" i="1"/>
  <c r="U3027" i="1" s="1"/>
  <c r="S646" i="1"/>
  <c r="U646" i="1" s="1"/>
  <c r="S2039" i="1"/>
  <c r="U2039" i="1" s="1"/>
  <c r="S3710" i="1"/>
  <c r="U3710" i="1" s="1"/>
  <c r="S2267" i="1"/>
  <c r="U2267" i="1" s="1"/>
  <c r="S2726" i="1"/>
  <c r="U2726" i="1" s="1"/>
  <c r="S1259" i="1"/>
  <c r="U1259" i="1" s="1"/>
  <c r="S1958" i="1"/>
  <c r="U1958" i="1" s="1"/>
  <c r="S2341" i="1"/>
  <c r="U2341" i="1" s="1"/>
  <c r="S308" i="1"/>
  <c r="U308" i="1" s="1"/>
  <c r="S2216" i="1"/>
  <c r="U2216" i="1" s="1"/>
  <c r="S1194" i="1"/>
  <c r="U1194" i="1" s="1"/>
  <c r="S3446" i="1"/>
  <c r="U3446" i="1" s="1"/>
  <c r="S2081" i="1"/>
  <c r="U2081" i="1" s="1"/>
  <c r="S2257" i="1"/>
  <c r="U2257" i="1" s="1"/>
  <c r="S3584" i="1"/>
  <c r="U3584" i="1" s="1"/>
  <c r="S3294" i="1"/>
  <c r="U3294" i="1" s="1"/>
  <c r="S1970" i="1"/>
  <c r="U1970" i="1" s="1"/>
  <c r="S2186" i="1"/>
  <c r="U2186" i="1" s="1"/>
  <c r="S320" i="1"/>
  <c r="U320" i="1" s="1"/>
  <c r="S2273" i="1"/>
  <c r="U2273" i="1" s="1"/>
  <c r="S1530" i="1"/>
  <c r="U1530" i="1" s="1"/>
  <c r="S2023" i="1"/>
  <c r="U2023" i="1" s="1"/>
  <c r="S2073" i="1"/>
  <c r="U2073" i="1" s="1"/>
  <c r="S1224" i="1"/>
  <c r="U1224" i="1" s="1"/>
  <c r="S647" i="1"/>
  <c r="U647" i="1" s="1"/>
  <c r="S1506" i="1"/>
  <c r="U1506" i="1" s="1"/>
  <c r="S1612" i="1"/>
  <c r="U1612" i="1" s="1"/>
  <c r="S2254" i="1"/>
  <c r="U2254" i="1" s="1"/>
  <c r="S2242" i="1"/>
  <c r="U2242" i="1" s="1"/>
  <c r="S2280" i="1"/>
  <c r="U2280" i="1" s="1"/>
  <c r="S1198" i="1"/>
  <c r="U1198" i="1" s="1"/>
  <c r="S656" i="1"/>
  <c r="U656" i="1" s="1"/>
  <c r="S845" i="1"/>
  <c r="U845" i="1" s="1"/>
  <c r="S2488" i="1"/>
  <c r="U2488" i="1" s="1"/>
  <c r="S1632" i="1"/>
  <c r="U1632" i="1" s="1"/>
  <c r="S2717" i="1"/>
  <c r="U2717" i="1" s="1"/>
  <c r="S1835" i="1"/>
  <c r="U1835" i="1" s="1"/>
  <c r="S1973" i="1"/>
  <c r="U1973" i="1" s="1"/>
  <c r="S1967" i="1"/>
  <c r="U1967" i="1" s="1"/>
  <c r="S1200" i="1"/>
  <c r="U1200" i="1" s="1"/>
  <c r="S1754" i="1"/>
  <c r="U1754" i="1" s="1"/>
  <c r="S1966" i="1"/>
  <c r="U1966" i="1" s="1"/>
  <c r="S1975" i="1"/>
  <c r="U1975" i="1" s="1"/>
  <c r="S384" i="1"/>
  <c r="U384" i="1" s="1"/>
  <c r="S1212" i="1"/>
  <c r="U1212" i="1" s="1"/>
  <c r="S2107" i="1"/>
  <c r="U2107" i="1" s="1"/>
  <c r="S2330" i="1"/>
  <c r="U2330" i="1" s="1"/>
  <c r="S1199" i="1"/>
  <c r="U1199" i="1" s="1"/>
  <c r="S2724" i="1"/>
  <c r="U2724" i="1" s="1"/>
  <c r="S1378" i="1"/>
  <c r="U1378" i="1" s="1"/>
  <c r="S3654" i="1"/>
  <c r="U3654" i="1" s="1"/>
  <c r="S1538" i="1"/>
  <c r="U1538" i="1" s="1"/>
  <c r="S2177" i="1"/>
  <c r="U2177" i="1" s="1"/>
  <c r="S2008" i="1"/>
  <c r="U2008" i="1" s="1"/>
  <c r="S2042" i="1"/>
  <c r="U2042" i="1" s="1"/>
  <c r="S110" i="1"/>
  <c r="U110" i="1" s="1"/>
  <c r="S2739" i="1"/>
  <c r="U2739" i="1" s="1"/>
  <c r="S3026" i="1"/>
  <c r="U3026" i="1" s="1"/>
  <c r="S2226" i="1"/>
  <c r="U2226" i="1" s="1"/>
  <c r="S1289" i="1"/>
  <c r="U1289" i="1" s="1"/>
  <c r="S2817" i="1"/>
  <c r="U2817" i="1" s="1"/>
  <c r="S1925" i="1"/>
  <c r="U1925" i="1" s="1"/>
  <c r="S264" i="1"/>
  <c r="U264" i="1" s="1"/>
  <c r="S3720" i="1"/>
  <c r="U3720" i="1" s="1"/>
  <c r="S759" i="1"/>
  <c r="U759" i="1" s="1"/>
  <c r="S1025" i="1"/>
  <c r="U1025" i="1" s="1"/>
  <c r="S2014" i="1"/>
  <c r="U2014" i="1" s="1"/>
  <c r="S2006" i="1"/>
  <c r="U2006" i="1" s="1"/>
  <c r="S833" i="1"/>
  <c r="U833" i="1" s="1"/>
  <c r="S2710" i="1"/>
  <c r="U2710" i="1" s="1"/>
  <c r="S306" i="1"/>
  <c r="U306" i="1" s="1"/>
  <c r="S287" i="1"/>
  <c r="U287" i="1" s="1"/>
  <c r="S3820" i="1"/>
  <c r="U3820" i="1" s="1"/>
  <c r="S1955" i="1"/>
  <c r="U1955" i="1" s="1"/>
  <c r="S2032" i="1"/>
  <c r="U2032" i="1" s="1"/>
  <c r="S2117" i="1"/>
  <c r="U2117" i="1" s="1"/>
  <c r="S3832" i="1"/>
  <c r="U3832" i="1" s="1"/>
  <c r="S2610" i="1"/>
  <c r="U2610" i="1" s="1"/>
  <c r="S2258" i="1"/>
  <c r="U2258" i="1" s="1"/>
  <c r="S3393" i="1"/>
  <c r="U3393" i="1" s="1"/>
  <c r="S3368" i="1"/>
  <c r="U3368" i="1" s="1"/>
  <c r="S111" i="1"/>
  <c r="U111" i="1" s="1"/>
  <c r="S2275" i="1"/>
  <c r="U2275" i="1" s="1"/>
  <c r="S1388" i="1"/>
  <c r="U1388" i="1" s="1"/>
  <c r="S2068" i="1"/>
  <c r="U2068" i="1" s="1"/>
  <c r="S858" i="1"/>
  <c r="U858" i="1" s="1"/>
  <c r="S3364" i="1"/>
  <c r="U3364" i="1" s="1"/>
  <c r="S2004" i="1"/>
  <c r="U2004" i="1" s="1"/>
  <c r="S1509" i="1"/>
  <c r="U1509" i="1" s="1"/>
  <c r="S3473" i="1"/>
  <c r="U3473" i="1" s="1"/>
  <c r="S389" i="1"/>
  <c r="U389" i="1" s="1"/>
  <c r="S658" i="1"/>
  <c r="U658" i="1" s="1"/>
  <c r="S1260" i="1"/>
  <c r="U1260" i="1" s="1"/>
  <c r="S3039" i="1"/>
  <c r="U3039" i="1" s="1"/>
  <c r="S1385" i="1"/>
  <c r="U1385" i="1" s="1"/>
  <c r="S1953" i="1"/>
  <c r="U1953" i="1" s="1"/>
  <c r="S2335" i="1"/>
  <c r="U2335" i="1" s="1"/>
  <c r="S1285" i="1"/>
  <c r="U1285" i="1" s="1"/>
  <c r="S2037" i="1"/>
  <c r="U2037" i="1" s="1"/>
  <c r="S3316" i="1"/>
  <c r="U3316" i="1" s="1"/>
  <c r="S3410" i="1"/>
  <c r="U3410" i="1" s="1"/>
  <c r="S3721" i="1"/>
  <c r="U3721" i="1" s="1"/>
  <c r="S1977" i="1"/>
  <c r="U1977" i="1" s="1"/>
  <c r="S385" i="1"/>
  <c r="U385" i="1" s="1"/>
  <c r="S1526" i="1"/>
  <c r="U1526" i="1" s="1"/>
  <c r="S1968" i="1"/>
  <c r="U1968" i="1" s="1"/>
  <c r="S1022" i="1"/>
  <c r="U1022" i="1" s="1"/>
  <c r="S1520" i="1"/>
  <c r="U1520" i="1" s="1"/>
  <c r="S1841" i="1"/>
  <c r="U1841" i="1" s="1"/>
  <c r="S790" i="1"/>
  <c r="U790" i="1" s="1"/>
  <c r="S1351" i="1"/>
  <c r="U1351" i="1" s="1"/>
  <c r="S1380" i="1"/>
  <c r="U1380" i="1" s="1"/>
  <c r="S2445" i="1"/>
  <c r="U2445" i="1" s="1"/>
  <c r="S2501" i="1"/>
  <c r="U2501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U3464" i="1" s="1"/>
  <c r="S3601" i="1"/>
  <c r="U3601" i="1" s="1"/>
  <c r="S1952" i="1"/>
  <c r="U1952" i="1" s="1"/>
  <c r="S2027" i="1"/>
  <c r="U2027" i="1" s="1"/>
  <c r="S1252" i="1"/>
  <c r="U1252" i="1" s="1"/>
  <c r="S1838" i="1"/>
  <c r="U1838" i="1" s="1"/>
  <c r="S2215" i="1"/>
  <c r="U2215" i="1" s="1"/>
  <c r="S1204" i="1"/>
  <c r="U1204" i="1" s="1"/>
  <c r="S1256" i="1"/>
  <c r="U1256" i="1" s="1"/>
  <c r="S2067" i="1"/>
  <c r="U2067" i="1" s="1"/>
  <c r="S83" i="1"/>
  <c r="U83" i="1" s="1"/>
  <c r="S1954" i="1"/>
  <c r="U1954" i="1" s="1"/>
  <c r="S2062" i="1"/>
  <c r="U2062" i="1" s="1"/>
  <c r="S2213" i="1"/>
  <c r="U2213" i="1" s="1"/>
  <c r="S1928" i="1"/>
  <c r="U1928" i="1" s="1"/>
  <c r="S2547" i="1"/>
  <c r="U2547" i="1" s="1"/>
  <c r="S846" i="1"/>
  <c r="U846" i="1" s="1"/>
  <c r="S1964" i="1"/>
  <c r="U1964" i="1" s="1"/>
  <c r="S2022" i="1"/>
  <c r="U2022" i="1" s="1"/>
  <c r="S260" i="1"/>
  <c r="U260" i="1" s="1"/>
  <c r="S2066" i="1"/>
  <c r="U2066" i="1" s="1"/>
  <c r="S3048" i="1"/>
  <c r="U3048" i="1" s="1"/>
  <c r="S3458" i="1"/>
  <c r="U3458" i="1" s="1"/>
  <c r="S3462" i="1"/>
  <c r="U3462" i="1" s="1"/>
  <c r="S1376" i="1"/>
  <c r="U1376" i="1" s="1"/>
  <c r="S1477" i="1"/>
  <c r="U1477" i="1" s="1"/>
  <c r="S3157" i="1"/>
  <c r="U3157" i="1" s="1"/>
  <c r="S2621" i="1"/>
  <c r="U2621" i="1" s="1"/>
  <c r="S1939" i="1"/>
  <c r="U1939" i="1" s="1"/>
  <c r="S2638" i="1"/>
  <c r="U2638" i="1" s="1"/>
  <c r="S2837" i="1"/>
  <c r="U2837" i="1" s="1"/>
  <c r="S3445" i="1"/>
  <c r="U3445" i="1" s="1"/>
  <c r="S3709" i="1"/>
  <c r="U3709" i="1" s="1"/>
  <c r="S254" i="1"/>
  <c r="U254" i="1" s="1"/>
  <c r="S2192" i="1"/>
  <c r="U2192" i="1" s="1"/>
  <c r="S2283" i="1"/>
  <c r="U2283" i="1" s="1"/>
  <c r="S2284" i="1"/>
  <c r="U2284" i="1" s="1"/>
  <c r="S3397" i="1"/>
  <c r="U3397" i="1" s="1"/>
  <c r="S3607" i="1"/>
  <c r="U3607" i="1" s="1"/>
  <c r="S39" i="1"/>
  <c r="U39" i="1" s="1"/>
  <c r="S1358" i="1"/>
  <c r="U1358" i="1" s="1"/>
  <c r="S391" i="1"/>
  <c r="U391" i="1" s="1"/>
  <c r="S2043" i="1"/>
  <c r="U2043" i="1" s="1"/>
  <c r="S2457" i="1"/>
  <c r="U2457" i="1" s="1"/>
  <c r="S787" i="1"/>
  <c r="U787" i="1" s="1"/>
  <c r="S2172" i="1"/>
  <c r="U2172" i="1" s="1"/>
  <c r="S2458" i="1"/>
  <c r="U2458" i="1" s="1"/>
  <c r="S825" i="1"/>
  <c r="U825" i="1" s="1"/>
  <c r="S1539" i="1"/>
  <c r="U1539" i="1" s="1"/>
  <c r="S2266" i="1"/>
  <c r="U2266" i="1" s="1"/>
  <c r="S2467" i="1"/>
  <c r="U2467" i="1" s="1"/>
  <c r="S3009" i="1"/>
  <c r="U3009" i="1" s="1"/>
  <c r="S3510" i="1"/>
  <c r="U3510" i="1" s="1"/>
  <c r="S3539" i="1"/>
  <c r="U3539" i="1" s="1"/>
  <c r="S301" i="1"/>
  <c r="U301" i="1" s="1"/>
  <c r="S747" i="1"/>
  <c r="U747" i="1" s="1"/>
  <c r="S2035" i="1"/>
  <c r="U2035" i="1" s="1"/>
  <c r="S274" i="1"/>
  <c r="U274" i="1" s="1"/>
  <c r="S2991" i="1"/>
  <c r="U2991" i="1" s="1"/>
  <c r="S289" i="1"/>
  <c r="U289" i="1" s="1"/>
  <c r="S1533" i="1"/>
  <c r="U1533" i="1" s="1"/>
  <c r="S2315" i="1"/>
  <c r="U2315" i="1" s="1"/>
  <c r="S1681" i="1"/>
  <c r="U1681" i="1" s="1"/>
  <c r="S2975" i="1"/>
  <c r="U2975" i="1" s="1"/>
  <c r="S3257" i="1"/>
  <c r="U3257" i="1" s="1"/>
  <c r="S3308" i="1"/>
  <c r="U3308" i="1" s="1"/>
  <c r="S3593" i="1"/>
  <c r="U3593" i="1" s="1"/>
  <c r="S359" i="1"/>
  <c r="U359" i="1" s="1"/>
  <c r="S1527" i="1"/>
  <c r="U1527" i="1" s="1"/>
  <c r="S1655" i="1"/>
  <c r="U1655" i="1" s="1"/>
  <c r="S3656" i="1"/>
  <c r="U3656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1220" i="1"/>
  <c r="U1220" i="1" s="1"/>
  <c r="S1935" i="1"/>
  <c r="U1935" i="1" s="1"/>
  <c r="S2614" i="1"/>
  <c r="U2614" i="1" s="1"/>
  <c r="S2998" i="1"/>
  <c r="U2998" i="1" s="1"/>
  <c r="S3180" i="1"/>
  <c r="U3180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U2978" i="1" s="1"/>
  <c r="S3345" i="1"/>
  <c r="U3345" i="1" s="1"/>
  <c r="S3451" i="1"/>
  <c r="U3451" i="1" s="1"/>
  <c r="S3605" i="1"/>
  <c r="U3605" i="1" s="1"/>
  <c r="S348" i="1"/>
  <c r="U348" i="1" s="1"/>
  <c r="S1642" i="1"/>
  <c r="U1642" i="1" s="1"/>
  <c r="S2617" i="1"/>
  <c r="U2617" i="1" s="1"/>
  <c r="S2732" i="1"/>
  <c r="U2732" i="1" s="1"/>
  <c r="S2836" i="1"/>
  <c r="U2836" i="1" s="1"/>
  <c r="S3295" i="1"/>
  <c r="U3295" i="1" s="1"/>
  <c r="S2251" i="1"/>
  <c r="U2251" i="1" s="1"/>
  <c r="S3523" i="1"/>
  <c r="U3523" i="1" s="1"/>
  <c r="S1959" i="1"/>
  <c r="U1959" i="1" s="1"/>
  <c r="S2060" i="1"/>
  <c r="U2060" i="1" s="1"/>
  <c r="S2448" i="1"/>
  <c r="U2448" i="1" s="1"/>
  <c r="S3030" i="1"/>
  <c r="U3030" i="1" s="1"/>
  <c r="S37" i="1"/>
  <c r="U37" i="1" s="1"/>
  <c r="S1402" i="1"/>
  <c r="U1402" i="1" s="1"/>
  <c r="S1831" i="1"/>
  <c r="U1831" i="1" s="1"/>
  <c r="S2057" i="1"/>
  <c r="U2057" i="1" s="1"/>
  <c r="S1266" i="1"/>
  <c r="U1266" i="1" s="1"/>
  <c r="S1503" i="1"/>
  <c r="U1503" i="1" s="1"/>
  <c r="S1890" i="1"/>
  <c r="U1890" i="1" s="1"/>
  <c r="S2639" i="1"/>
  <c r="U2639" i="1" s="1"/>
  <c r="S3050" i="1"/>
  <c r="U3050" i="1" s="1"/>
  <c r="S14" i="1"/>
  <c r="U14" i="1" s="1"/>
  <c r="S1762" i="1"/>
  <c r="U1762" i="1" s="1"/>
  <c r="S2641" i="1"/>
  <c r="U2641" i="1" s="1"/>
  <c r="S3267" i="1"/>
  <c r="U3267" i="1" s="1"/>
  <c r="S1466" i="1"/>
  <c r="U1466" i="1" s="1"/>
  <c r="S2224" i="1"/>
  <c r="U2224" i="1" s="1"/>
  <c r="S2971" i="1"/>
  <c r="U2971" i="1" s="1"/>
  <c r="S3167" i="1"/>
  <c r="U3167" i="1" s="1"/>
  <c r="S1277" i="1"/>
  <c r="U1277" i="1" s="1"/>
  <c r="S1519" i="1"/>
  <c r="U1519" i="1" s="1"/>
  <c r="S3612" i="1"/>
  <c r="U3612" i="1" s="1"/>
  <c r="S1190" i="1"/>
  <c r="U1190" i="1" s="1"/>
  <c r="S1668" i="1"/>
  <c r="U1668" i="1" s="1"/>
  <c r="S2025" i="1"/>
  <c r="U2025" i="1" s="1"/>
  <c r="S2181" i="1"/>
  <c r="U2181" i="1" s="1"/>
  <c r="S3233" i="1"/>
  <c r="U3233" i="1" s="1"/>
  <c r="S15" i="1"/>
  <c r="U15" i="1" s="1"/>
  <c r="S734" i="1"/>
  <c r="U734" i="1" s="1"/>
  <c r="S815" i="1"/>
  <c r="U815" i="1" s="1"/>
  <c r="S3168" i="1"/>
  <c r="U3168" i="1" s="1"/>
  <c r="S3485" i="1"/>
  <c r="U3485" i="1" s="1"/>
  <c r="S3837" i="1"/>
  <c r="U3837" i="1" s="1"/>
  <c r="S1221" i="1"/>
  <c r="U1221" i="1" s="1"/>
  <c r="S2668" i="1"/>
  <c r="U2668" i="1" s="1"/>
  <c r="S3311" i="1"/>
  <c r="U3311" i="1" s="1"/>
  <c r="S741" i="1"/>
  <c r="U741" i="1" s="1"/>
  <c r="S2632" i="1"/>
  <c r="U2632" i="1" s="1"/>
  <c r="S3012" i="1"/>
  <c r="U3012" i="1" s="1"/>
  <c r="S3493" i="1"/>
  <c r="U3493" i="1" s="1"/>
  <c r="S281" i="1"/>
  <c r="U281" i="1" s="1"/>
  <c r="S1517" i="1"/>
  <c r="U1517" i="1" s="1"/>
  <c r="S1961" i="1"/>
  <c r="U1961" i="1" s="1"/>
  <c r="S2229" i="1"/>
  <c r="U2229" i="1" s="1"/>
  <c r="S2316" i="1"/>
  <c r="U2316" i="1" s="1"/>
  <c r="S3015" i="1"/>
  <c r="U3015" i="1" s="1"/>
  <c r="S276" i="1"/>
  <c r="U276" i="1" s="1"/>
  <c r="S282" i="1"/>
  <c r="U282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U3536" i="1" s="1"/>
  <c r="S3718" i="1"/>
  <c r="U3718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U3488" i="1" s="1"/>
  <c r="S3698" i="1"/>
  <c r="U3698" i="1" s="1"/>
  <c r="S1857" i="1"/>
  <c r="U1857" i="1" s="1"/>
  <c r="S2264" i="1"/>
  <c r="U2264" i="1" s="1"/>
  <c r="S2281" i="1"/>
  <c r="U2281" i="1" s="1"/>
  <c r="S2712" i="1"/>
  <c r="U2712" i="1" s="1"/>
  <c r="S3274" i="1"/>
  <c r="U3274" i="1" s="1"/>
  <c r="S3714" i="1"/>
  <c r="U3714" i="1" s="1"/>
  <c r="S78" i="1"/>
  <c r="U78" i="1" s="1"/>
  <c r="S272" i="1"/>
  <c r="U272" i="1" s="1"/>
  <c r="S2058" i="1"/>
  <c r="U2058" i="1" s="1"/>
  <c r="S2075" i="1"/>
  <c r="U2075" i="1" s="1"/>
  <c r="S2183" i="1"/>
  <c r="U2183" i="1" s="1"/>
  <c r="S2237" i="1"/>
  <c r="U2237" i="1" s="1"/>
  <c r="S3351" i="1"/>
  <c r="U3351" i="1" s="1"/>
  <c r="S3454" i="1"/>
  <c r="U3454" i="1" s="1"/>
  <c r="S3538" i="1"/>
  <c r="U3538" i="1" s="1"/>
  <c r="S3611" i="1"/>
  <c r="U3611" i="1" s="1"/>
  <c r="S3829" i="1"/>
  <c r="U3829" i="1" s="1"/>
  <c r="S802" i="1"/>
  <c r="U802" i="1" s="1"/>
  <c r="S814" i="1"/>
  <c r="U814" i="1" s="1"/>
  <c r="S1250" i="1"/>
  <c r="U1250" i="1" s="1"/>
  <c r="S2207" i="1"/>
  <c r="U2207" i="1" s="1"/>
  <c r="S3452" i="1"/>
  <c r="U3452" i="1" s="1"/>
  <c r="S2211" i="1"/>
  <c r="U2211" i="1" s="1"/>
  <c r="S3787" i="1"/>
  <c r="U3787" i="1" s="1"/>
  <c r="S280" i="1"/>
  <c r="U280" i="1" s="1"/>
  <c r="S1515" i="1"/>
  <c r="U1515" i="1" s="1"/>
  <c r="S1948" i="1"/>
  <c r="U1948" i="1" s="1"/>
  <c r="S2796" i="1"/>
  <c r="U2796" i="1" s="1"/>
  <c r="S3472" i="1"/>
  <c r="U3472" i="1" s="1"/>
  <c r="S2298" i="1"/>
  <c r="U2298" i="1" s="1"/>
  <c r="S3049" i="1"/>
  <c r="U3049" i="1" s="1"/>
  <c r="S3564" i="1"/>
  <c r="U3564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U2050" i="1" s="1"/>
  <c r="S2065" i="1"/>
  <c r="U2065" i="1" s="1"/>
  <c r="S2119" i="1"/>
  <c r="U2119" i="1" s="1"/>
  <c r="S2740" i="1"/>
  <c r="U2740" i="1" s="1"/>
  <c r="S271" i="1"/>
  <c r="U271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2985" i="1"/>
  <c r="U2985" i="1" s="1"/>
  <c r="S3035" i="1"/>
  <c r="U3035" i="1" s="1"/>
  <c r="S268" i="1"/>
  <c r="U268" i="1" s="1"/>
  <c r="S1218" i="1"/>
  <c r="U1218" i="1" s="1"/>
  <c r="S1293" i="1"/>
  <c r="U1293" i="1" s="1"/>
  <c r="S1619" i="1"/>
  <c r="U1619" i="1" s="1"/>
  <c r="S2105" i="1"/>
  <c r="U2105" i="1" s="1"/>
  <c r="S2296" i="1"/>
  <c r="U2296" i="1" s="1"/>
  <c r="S2623" i="1"/>
  <c r="U2623" i="1" s="1"/>
  <c r="S3330" i="1"/>
  <c r="U3330" i="1" s="1"/>
  <c r="S3773" i="1"/>
  <c r="U3773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U2622" i="1" s="1"/>
  <c r="S3298" i="1"/>
  <c r="U3298" i="1" s="1"/>
  <c r="S3560" i="1"/>
  <c r="U3560" i="1" s="1"/>
  <c r="S3614" i="1"/>
  <c r="U3614" i="1" s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28" i="1" s="1"/>
  <c r="S3482" i="1"/>
  <c r="U3482" i="1" s="1"/>
  <c r="S3779" i="1"/>
  <c r="U3779" i="1" s="1"/>
  <c r="S3822" i="1"/>
  <c r="U3822" i="1" s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U2818" i="1" s="1"/>
  <c r="S3396" i="1"/>
  <c r="U3396" i="1" s="1"/>
  <c r="S115" i="1"/>
  <c r="U115" i="1" s="1"/>
  <c r="S655" i="1"/>
  <c r="U655" i="1" s="1"/>
  <c r="S1298" i="1"/>
  <c r="U1298" i="1" s="1"/>
  <c r="S2279" i="1"/>
  <c r="U2279" i="1" s="1"/>
  <c r="S2612" i="1"/>
  <c r="U2612" i="1" s="1"/>
  <c r="S3712" i="1"/>
  <c r="U3712" i="1" s="1"/>
  <c r="S117" i="1"/>
  <c r="U117" i="1" s="1"/>
  <c r="S651" i="1"/>
  <c r="U651" i="1" s="1"/>
  <c r="S1671" i="1"/>
  <c r="U1671" i="1" s="1"/>
  <c r="S2725" i="1"/>
  <c r="U2725" i="1" s="1"/>
  <c r="S3425" i="1"/>
  <c r="U3425" i="1" s="1"/>
  <c r="S3459" i="1"/>
  <c r="U3459" i="1" s="1"/>
  <c r="S3677" i="1"/>
  <c r="U3677" i="1" s="1"/>
  <c r="S3816" i="1"/>
  <c r="U3816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U3336" i="1" s="1"/>
  <c r="S3373" i="1"/>
  <c r="U3373" i="1" s="1"/>
  <c r="S3463" i="1"/>
  <c r="U3463" i="1" s="1"/>
  <c r="S3684" i="1"/>
  <c r="U3684" i="1" s="1"/>
  <c r="S3686" i="1"/>
  <c r="U3686" i="1" s="1"/>
  <c r="S1254" i="1"/>
  <c r="U1254" i="1" s="1"/>
  <c r="S1848" i="1"/>
  <c r="U1848" i="1" s="1"/>
  <c r="S1944" i="1"/>
  <c r="U1944" i="1" s="1"/>
  <c r="S3342" i="1"/>
  <c r="U3342" i="1" s="1"/>
  <c r="S3407" i="1"/>
  <c r="U3407" i="1" s="1"/>
  <c r="S3422" i="1"/>
  <c r="U3422" i="1" s="1"/>
  <c r="S3484" i="1"/>
  <c r="U3484" i="1" s="1"/>
  <c r="S3671" i="1"/>
  <c r="U3671" i="1" s="1"/>
  <c r="S2" i="1"/>
  <c r="U2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329" i="1"/>
  <c r="U329" i="1" s="1"/>
  <c r="S1354" i="1"/>
  <c r="U1354" i="1" s="1"/>
  <c r="S1541" i="1"/>
  <c r="U1541" i="1" s="1"/>
  <c r="S2041" i="1"/>
  <c r="U2041" i="1" s="1"/>
  <c r="S2104" i="1"/>
  <c r="U2104" i="1" s="1"/>
  <c r="S2474" i="1"/>
  <c r="U2474" i="1" s="1"/>
  <c r="S2822" i="1"/>
  <c r="U2822" i="1" s="1"/>
  <c r="S3302" i="1"/>
  <c r="U3302" i="1" s="1"/>
  <c r="S3613" i="1"/>
  <c r="U3613" i="1" s="1"/>
  <c r="S3706" i="1"/>
  <c r="U3706" i="1" s="1"/>
  <c r="S1192" i="1"/>
  <c r="U1192" i="1" s="1"/>
  <c r="S1197" i="1"/>
  <c r="U1197" i="1" s="1"/>
  <c r="S1302" i="1"/>
  <c r="U1302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U3441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27" i="1"/>
  <c r="U27" i="1" s="1"/>
  <c r="S297" i="1"/>
  <c r="U297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U2802" i="1" s="1"/>
  <c r="S2803" i="1"/>
  <c r="U2803" i="1" s="1"/>
  <c r="S2939" i="1"/>
  <c r="U2939" i="1" s="1"/>
  <c r="S3047" i="1"/>
  <c r="U3047" i="1" s="1"/>
  <c r="S3161" i="1"/>
  <c r="U3161" i="1" s="1"/>
  <c r="S3291" i="1"/>
  <c r="U3291" i="1" s="1"/>
  <c r="S3303" i="1"/>
  <c r="U3303" i="1" s="1"/>
  <c r="S3753" i="1"/>
  <c r="U3753" i="1" s="1"/>
  <c r="S261" i="1"/>
  <c r="U261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U3531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U2714" i="1" s="1"/>
  <c r="S2929" i="1"/>
  <c r="U2929" i="1" s="1"/>
  <c r="S3029" i="1"/>
  <c r="U3029" i="1" s="1"/>
  <c r="S3150" i="1"/>
  <c r="U3150" i="1" s="1"/>
  <c r="S3234" i="1"/>
  <c r="U3234" i="1" s="1"/>
  <c r="S3268" i="1"/>
  <c r="U3268" i="1" s="1"/>
  <c r="S3567" i="1"/>
  <c r="U3567" i="1" s="1"/>
  <c r="S36" i="1"/>
  <c r="U36" i="1" s="1"/>
  <c r="S307" i="1"/>
  <c r="U307" i="1" s="1"/>
  <c r="S531" i="1"/>
  <c r="U531" i="1" s="1"/>
  <c r="S853" i="1"/>
  <c r="U853" i="1" s="1"/>
  <c r="S1036" i="1"/>
  <c r="U1036" i="1" s="1"/>
  <c r="S1305" i="1"/>
  <c r="U1305" i="1" s="1"/>
  <c r="S1356" i="1"/>
  <c r="U1356" i="1" s="1"/>
  <c r="S1750" i="1"/>
  <c r="U1750" i="1" s="1"/>
  <c r="S2053" i="1"/>
  <c r="U2053" i="1" s="1"/>
  <c r="S2106" i="1"/>
  <c r="U2106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3608" i="1"/>
  <c r="U3608" i="1" s="1"/>
  <c r="S3757" i="1"/>
  <c r="U3757" i="1" s="1"/>
  <c r="S57" i="1"/>
  <c r="U57" i="1" s="1"/>
  <c r="S1214" i="1"/>
  <c r="U1214" i="1" s="1"/>
  <c r="S2495" i="1"/>
  <c r="U2495" i="1" s="1"/>
  <c r="S2923" i="1"/>
  <c r="U2923" i="1" s="1"/>
  <c r="S2980" i="1"/>
  <c r="U2980" i="1" s="1"/>
  <c r="S2983" i="1"/>
  <c r="U2983" i="1" s="1"/>
  <c r="S3678" i="1"/>
  <c r="U3678" i="1" s="1"/>
  <c r="S3695" i="1"/>
  <c r="U3695" i="1" s="1"/>
  <c r="S3785" i="1"/>
  <c r="U3785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U2071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U2805" i="1" s="1"/>
  <c r="S2815" i="1"/>
  <c r="U2815" i="1" s="1"/>
  <c r="S2938" i="1"/>
  <c r="U2938" i="1" s="1"/>
  <c r="S3044" i="1"/>
  <c r="U3044" i="1" s="1"/>
  <c r="S3138" i="1"/>
  <c r="U3138" i="1" s="1"/>
  <c r="S3254" i="1"/>
  <c r="U3254" i="1" s="1"/>
  <c r="S3258" i="1"/>
  <c r="U3258" i="1" s="1"/>
  <c r="S3270" i="1"/>
  <c r="U3270" i="1" s="1"/>
  <c r="S3455" i="1"/>
  <c r="U3455" i="1" s="1"/>
  <c r="S3481" i="1"/>
  <c r="U3481" i="1" s="1"/>
  <c r="S3489" i="1"/>
  <c r="U3489" i="1" s="1"/>
  <c r="S3492" i="1"/>
  <c r="U3492" i="1" s="1"/>
  <c r="S3533" i="1"/>
  <c r="U3533" i="1" s="1"/>
  <c r="S3540" i="1"/>
  <c r="U3540" i="1" s="1"/>
  <c r="S3591" i="1"/>
  <c r="U3591" i="1" s="1"/>
  <c r="S3693" i="1"/>
  <c r="U3693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U3034" i="1" s="1"/>
  <c r="S3038" i="1"/>
  <c r="U3038" i="1" s="1"/>
  <c r="S3164" i="1"/>
  <c r="U3164" i="1" s="1"/>
  <c r="S3244" i="1"/>
  <c r="U3244" i="1" s="1"/>
  <c r="S3468" i="1"/>
  <c r="U3468" i="1" s="1"/>
  <c r="S3589" i="1"/>
  <c r="U3589" i="1" s="1"/>
  <c r="S3594" i="1"/>
  <c r="U3594" i="1" s="1"/>
  <c r="S3727" i="1"/>
  <c r="U3727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U1943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U2809" i="1" s="1"/>
  <c r="S3212" i="1"/>
  <c r="U3212" i="1" s="1"/>
  <c r="S3214" i="1"/>
  <c r="U3214" i="1" s="1"/>
  <c r="S3320" i="1"/>
  <c r="U3320" i="1" s="1"/>
  <c r="S3325" i="1"/>
  <c r="U3325" i="1" s="1"/>
  <c r="S3357" i="1"/>
  <c r="U3357" i="1" s="1"/>
  <c r="S3461" i="1"/>
  <c r="U3461" i="1" s="1"/>
  <c r="S3535" i="1"/>
  <c r="U3535" i="1" s="1"/>
  <c r="S3596" i="1"/>
  <c r="U3596" i="1" s="1"/>
  <c r="S3694" i="1"/>
  <c r="U3694" i="1" s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U1291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U2024" i="1" s="1"/>
  <c r="S2297" i="1"/>
  <c r="U2297" i="1" s="1"/>
  <c r="S2494" i="1"/>
  <c r="U2494" i="1" s="1"/>
  <c r="S2671" i="1"/>
  <c r="U2671" i="1" s="1"/>
  <c r="S2928" i="1"/>
  <c r="U2928" i="1" s="1"/>
  <c r="S3224" i="1"/>
  <c r="U3224" i="1" s="1"/>
  <c r="S3229" i="1"/>
  <c r="U3229" i="1" s="1"/>
  <c r="S3618" i="1"/>
  <c r="U3618" i="1" s="1"/>
  <c r="S73" i="1"/>
  <c r="U73" i="1" s="1"/>
  <c r="S364" i="1"/>
  <c r="U364" i="1" s="1"/>
  <c r="S1284" i="1"/>
  <c r="U1284" i="1" s="1"/>
  <c r="S1301" i="1"/>
  <c r="U130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U2825" i="1" s="1"/>
  <c r="S3013" i="1"/>
  <c r="U3013" i="1" s="1"/>
  <c r="S3170" i="1"/>
  <c r="U3170" i="1" s="1"/>
  <c r="S3411" i="1"/>
  <c r="U3411" i="1" s="1"/>
  <c r="S3460" i="1"/>
  <c r="U3460" i="1" s="1"/>
  <c r="S3498" i="1"/>
  <c r="U3498" i="1" s="1"/>
  <c r="S6" i="1"/>
  <c r="U6" i="1" s="1"/>
  <c r="S31" i="1"/>
  <c r="U31" i="1" s="1"/>
  <c r="S325" i="1"/>
  <c r="U325" i="1" s="1"/>
  <c r="S347" i="1"/>
  <c r="U347" i="1" s="1"/>
  <c r="S534" i="1"/>
  <c r="U534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U3542" i="1" s="1"/>
  <c r="S3705" i="1"/>
  <c r="U3705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U1296" i="1" s="1"/>
  <c r="S1396" i="1"/>
  <c r="U1396" i="1" s="1"/>
  <c r="S1606" i="1"/>
  <c r="U1606" i="1" s="1"/>
  <c r="S1666" i="1"/>
  <c r="U1666" i="1" s="1"/>
  <c r="S2170" i="1"/>
  <c r="U2170" i="1" s="1"/>
  <c r="S2964" i="1"/>
  <c r="U2964" i="1" s="1"/>
  <c r="S2987" i="1"/>
  <c r="U2987" i="1" s="1"/>
  <c r="S3283" i="1"/>
  <c r="U3283" i="1" s="1"/>
  <c r="S3310" i="1"/>
  <c r="U3310" i="1" s="1"/>
  <c r="S3406" i="1"/>
  <c r="U3406" i="1" s="1"/>
  <c r="S3470" i="1"/>
  <c r="U3470" i="1" s="1"/>
  <c r="S3573" i="1"/>
  <c r="U3573" i="1" s="1"/>
  <c r="S3812" i="1"/>
  <c r="U3812" i="1" s="1"/>
  <c r="S13" i="1"/>
  <c r="U13" i="1" s="1"/>
  <c r="S283" i="1"/>
  <c r="U283" i="1" s="1"/>
  <c r="S525" i="1"/>
  <c r="U525" i="1" s="1"/>
  <c r="S539" i="1"/>
  <c r="U539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3021" i="1" s="1"/>
  <c r="S3292" i="1"/>
  <c r="U3292" i="1" s="1"/>
  <c r="S3490" i="1"/>
  <c r="U3490" i="1" s="1"/>
  <c r="S3702" i="1"/>
  <c r="U3702" i="1" s="1"/>
  <c r="S3708" i="1"/>
  <c r="U3708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2029" i="1" s="1"/>
  <c r="S2033" i="1"/>
  <c r="U2033" i="1" s="1"/>
  <c r="S2051" i="1"/>
  <c r="U2051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U2718" i="1" s="1"/>
  <c r="S2719" i="1"/>
  <c r="U2719" i="1" s="1"/>
  <c r="S2784" i="1"/>
  <c r="U2784" i="1" s="1"/>
  <c r="S2789" i="1"/>
  <c r="U2789" i="1" s="1"/>
  <c r="S2829" i="1"/>
  <c r="U2829" i="1" s="1"/>
  <c r="S2840" i="1"/>
  <c r="U2840" i="1" s="1"/>
  <c r="S3007" i="1"/>
  <c r="U3007" i="1" s="1"/>
  <c r="S3011" i="1"/>
  <c r="U3011" i="1" s="1"/>
  <c r="S3182" i="1"/>
  <c r="U3182" i="1" s="1"/>
  <c r="S3213" i="1"/>
  <c r="U3213" i="1" s="1"/>
  <c r="S3418" i="1"/>
  <c r="U3418" i="1" s="1"/>
  <c r="S3541" i="1"/>
  <c r="U3541" i="1" s="1"/>
  <c r="S3625" i="1"/>
  <c r="U3625" i="1" s="1"/>
  <c r="S3692" i="1"/>
  <c r="U3692" i="1" s="1"/>
  <c r="S3756" i="1"/>
  <c r="U3756" i="1" s="1"/>
  <c r="S3782" i="1"/>
  <c r="U3782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U2786" i="1" s="1"/>
  <c r="S3001" i="1"/>
  <c r="U3001" i="1" s="1"/>
  <c r="S3211" i="1"/>
  <c r="U3211" i="1" s="1"/>
  <c r="S3235" i="1"/>
  <c r="U3235" i="1" s="1"/>
  <c r="S3349" i="1"/>
  <c r="U3349" i="1" s="1"/>
  <c r="S3369" i="1"/>
  <c r="U3369" i="1" s="1"/>
  <c r="S3483" i="1"/>
  <c r="U3483" i="1" s="1"/>
  <c r="S3534" i="1"/>
  <c r="U3534" i="1" s="1"/>
  <c r="S3587" i="1"/>
  <c r="U3587" i="1" s="1"/>
  <c r="S3597" i="1"/>
  <c r="U3597" i="1" s="1"/>
  <c r="S3619" i="1"/>
  <c r="U3619" i="1" s="1"/>
  <c r="S3818" i="1"/>
  <c r="U3818" i="1" s="1"/>
  <c r="S3828" i="1"/>
  <c r="U3828" i="1" s="1"/>
  <c r="S265" i="1"/>
  <c r="U265" i="1" s="1"/>
  <c r="S266" i="1"/>
  <c r="U266" i="1" s="1"/>
  <c r="S538" i="1"/>
  <c r="U538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U1962" i="1" s="1"/>
  <c r="S2559" i="1"/>
  <c r="U2559" i="1" s="1"/>
  <c r="S2722" i="1"/>
  <c r="U2722" i="1" s="1"/>
  <c r="S2734" i="1"/>
  <c r="U2734" i="1" s="1"/>
  <c r="S2788" i="1"/>
  <c r="U2788" i="1" s="1"/>
  <c r="S3149" i="1"/>
  <c r="U3149" i="1" s="1"/>
  <c r="S3296" i="1"/>
  <c r="U3296" i="1" s="1"/>
  <c r="S3372" i="1"/>
  <c r="U3372" i="1" s="1"/>
  <c r="S3515" i="1"/>
  <c r="U3515" i="1" s="1"/>
  <c r="S3691" i="1"/>
  <c r="U3691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1482" i="1" s="1"/>
  <c r="S1629" i="1"/>
  <c r="U1629" i="1" s="1"/>
  <c r="S1854" i="1"/>
  <c r="U1854" i="1" s="1"/>
  <c r="S1938" i="1"/>
  <c r="U1938" i="1" s="1"/>
  <c r="S2010" i="1"/>
  <c r="U2010" i="1" s="1"/>
  <c r="S2801" i="1"/>
  <c r="U2801" i="1" s="1"/>
  <c r="S2826" i="1"/>
  <c r="U2826" i="1" s="1"/>
  <c r="S3014" i="1"/>
  <c r="U3014" i="1" s="1"/>
  <c r="S3179" i="1"/>
  <c r="U3179" i="1" s="1"/>
  <c r="S3278" i="1"/>
  <c r="U3278" i="1" s="1"/>
  <c r="S3331" i="1"/>
  <c r="U3331" i="1" s="1"/>
  <c r="S3389" i="1"/>
  <c r="U3389" i="1" s="1"/>
  <c r="S3529" i="1"/>
  <c r="U3529" i="1" s="1"/>
  <c r="S3769" i="1"/>
  <c r="U3769" i="1" s="1"/>
  <c r="S3835" i="1"/>
  <c r="U3835" i="1" s="1"/>
  <c r="S54" i="1"/>
  <c r="U54" i="1" s="1"/>
  <c r="S69" i="1"/>
  <c r="U69" i="1" s="1"/>
  <c r="S357" i="1"/>
  <c r="U357" i="1" s="1"/>
  <c r="S381" i="1"/>
  <c r="U381" i="1" s="1"/>
  <c r="S530" i="1"/>
  <c r="U530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U2079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U2716" i="1" s="1"/>
  <c r="S2798" i="1"/>
  <c r="U2798" i="1" s="1"/>
  <c r="S3023" i="1"/>
  <c r="U3023" i="1" s="1"/>
  <c r="S3169" i="1"/>
  <c r="U3169" i="1" s="1"/>
  <c r="S3189" i="1"/>
  <c r="U3189" i="1" s="1"/>
  <c r="S3219" i="1"/>
  <c r="U3219" i="1" s="1"/>
  <c r="S3301" i="1"/>
  <c r="U3301" i="1" s="1"/>
  <c r="S3305" i="1"/>
  <c r="U3305" i="1" s="1"/>
  <c r="S3315" i="1"/>
  <c r="U3315" i="1" s="1"/>
  <c r="S3586" i="1"/>
  <c r="U3586" i="1" s="1"/>
  <c r="S3657" i="1"/>
  <c r="U3657" i="1" s="1"/>
  <c r="S77" i="1"/>
  <c r="U77" i="1" s="1"/>
  <c r="S91" i="1"/>
  <c r="U91" i="1" s="1"/>
  <c r="S98" i="1"/>
  <c r="U98" i="1" s="1"/>
  <c r="S352" i="1"/>
  <c r="U352" i="1" s="1"/>
  <c r="S524" i="1"/>
  <c r="U524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U1981" i="1" s="1"/>
  <c r="S2064" i="1"/>
  <c r="U2064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U2785" i="1" s="1"/>
  <c r="S2806" i="1"/>
  <c r="U2806" i="1" s="1"/>
  <c r="S2834" i="1"/>
  <c r="U2834" i="1" s="1"/>
  <c r="S3174" i="1"/>
  <c r="U3174" i="1" s="1"/>
  <c r="S3178" i="1"/>
  <c r="U3178" i="1" s="1"/>
  <c r="S3243" i="1"/>
  <c r="U3243" i="1" s="1"/>
  <c r="S3391" i="1"/>
  <c r="U3391" i="1" s="1"/>
  <c r="S3479" i="1"/>
  <c r="U3479" i="1" s="1"/>
  <c r="S3667" i="1"/>
  <c r="U3667" i="1" s="1"/>
  <c r="S3786" i="1"/>
  <c r="U3786" i="1" s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U373" i="1" s="1"/>
  <c r="S379" i="1"/>
  <c r="U379" i="1" s="1"/>
  <c r="S528" i="1"/>
  <c r="U52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U2968" i="1" s="1"/>
  <c r="S2969" i="1"/>
  <c r="U2969" i="1" s="1"/>
  <c r="S2979" i="1"/>
  <c r="U2979" i="1" s="1"/>
  <c r="S3160" i="1"/>
  <c r="U3160" i="1" s="1"/>
  <c r="S3181" i="1"/>
  <c r="U3181" i="1" s="1"/>
  <c r="S3281" i="1"/>
  <c r="U3281" i="1" s="1"/>
  <c r="S3293" i="1"/>
  <c r="U3293" i="1" s="1"/>
  <c r="S3486" i="1"/>
  <c r="U3486" i="1" s="1"/>
  <c r="S3525" i="1"/>
  <c r="U3525" i="1" s="1"/>
  <c r="S3549" i="1"/>
  <c r="U3549" i="1" s="1"/>
  <c r="S3572" i="1"/>
  <c r="U3572" i="1" s="1"/>
  <c r="S3582" i="1"/>
  <c r="U3582" i="1" s="1"/>
  <c r="S3675" i="1"/>
  <c r="U3675" i="1" s="1"/>
  <c r="S3713" i="1"/>
  <c r="U3713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U328" i="1" s="1"/>
  <c r="S334" i="1"/>
  <c r="U334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U2814" i="1" s="1"/>
  <c r="S3006" i="1"/>
  <c r="U3006" i="1" s="1"/>
  <c r="S3016" i="1"/>
  <c r="U3016" i="1" s="1"/>
  <c r="S3036" i="1"/>
  <c r="U3036" i="1" s="1"/>
  <c r="S3156" i="1"/>
  <c r="U3156" i="1" s="1"/>
  <c r="S3327" i="1"/>
  <c r="U3327" i="1" s="1"/>
  <c r="S3363" i="1"/>
  <c r="U3363" i="1" s="1"/>
  <c r="S3471" i="1"/>
  <c r="U3471" i="1" s="1"/>
  <c r="S3477" i="1"/>
  <c r="U3477" i="1" s="1"/>
  <c r="S3480" i="1"/>
  <c r="U3480" i="1" s="1"/>
  <c r="S3491" i="1"/>
  <c r="U3491" i="1" s="1"/>
  <c r="S3556" i="1"/>
  <c r="U3556" i="1" s="1"/>
  <c r="S3606" i="1"/>
  <c r="U3606" i="1" s="1"/>
  <c r="S3621" i="1"/>
  <c r="U3621" i="1" s="1"/>
  <c r="S3682" i="1"/>
  <c r="U3682" i="1" s="1"/>
  <c r="S3754" i="1"/>
  <c r="U3754" i="1" s="1"/>
  <c r="S3767" i="1"/>
  <c r="U3767" i="1" s="1"/>
  <c r="S3838" i="1"/>
  <c r="U383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2708" i="1" s="1"/>
  <c r="S2808" i="1"/>
  <c r="U2808" i="1" s="1"/>
  <c r="S3172" i="1"/>
  <c r="U3172" i="1" s="1"/>
  <c r="S3240" i="1"/>
  <c r="U3240" i="1" s="1"/>
  <c r="S3265" i="1"/>
  <c r="U3265" i="1" s="1"/>
  <c r="S3287" i="1"/>
  <c r="U3287" i="1" s="1"/>
  <c r="S3385" i="1"/>
  <c r="U3385" i="1" s="1"/>
  <c r="S3399" i="1"/>
  <c r="U3399" i="1" s="1"/>
  <c r="S3437" i="1"/>
  <c r="U3437" i="1" s="1"/>
  <c r="S3683" i="1"/>
  <c r="U3683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U2074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U2795" i="1" s="1"/>
  <c r="S2833" i="1"/>
  <c r="U2833" i="1" s="1"/>
  <c r="S2841" i="1"/>
  <c r="U2841" i="1" s="1"/>
  <c r="S3165" i="1"/>
  <c r="U3165" i="1" s="1"/>
  <c r="S3248" i="1"/>
  <c r="U3248" i="1" s="1"/>
  <c r="S3253" i="1"/>
  <c r="U3253" i="1" s="1"/>
  <c r="S3400" i="1"/>
  <c r="U3400" i="1" s="1"/>
  <c r="S3570" i="1"/>
  <c r="U3570" i="1" s="1"/>
  <c r="S3595" i="1"/>
  <c r="U3595" i="1" s="1"/>
  <c r="S3659" i="1"/>
  <c r="U3659" i="1" s="1"/>
  <c r="S3663" i="1"/>
  <c r="U3663" i="1" s="1"/>
  <c r="S3685" i="1"/>
  <c r="U3685" i="1" s="1"/>
  <c r="S3700" i="1"/>
  <c r="U3700" i="1" s="1"/>
  <c r="S3724" i="1"/>
  <c r="U3724" i="1" s="1"/>
  <c r="S3788" i="1"/>
  <c r="U3788" i="1" s="1"/>
  <c r="S7" i="1"/>
  <c r="U7" i="1" s="1"/>
  <c r="S40" i="1"/>
  <c r="U40" i="1" s="1"/>
  <c r="S55" i="1"/>
  <c r="U55" i="1" s="1"/>
  <c r="S279" i="1"/>
  <c r="U279" i="1" s="1"/>
  <c r="S340" i="1"/>
  <c r="U340" i="1" s="1"/>
  <c r="S366" i="1"/>
  <c r="U366" i="1" s="1"/>
  <c r="S371" i="1"/>
  <c r="U371" i="1" s="1"/>
  <c r="S395" i="1"/>
  <c r="U395" i="1" s="1"/>
  <c r="S1027" i="1"/>
  <c r="U1027" i="1" s="1"/>
  <c r="S1294" i="1"/>
  <c r="U1294" i="1" s="1"/>
  <c r="S1299" i="1"/>
  <c r="U1299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U2807" i="1" s="1"/>
  <c r="S2963" i="1"/>
  <c r="U2963" i="1" s="1"/>
  <c r="S2989" i="1"/>
  <c r="U2989" i="1" s="1"/>
  <c r="S3031" i="1"/>
  <c r="U3031" i="1" s="1"/>
  <c r="S3043" i="1"/>
  <c r="U3043" i="1" s="1"/>
  <c r="S3045" i="1"/>
  <c r="U3045" i="1" s="1"/>
  <c r="S3177" i="1"/>
  <c r="U3177" i="1" s="1"/>
  <c r="S3225" i="1"/>
  <c r="U3225" i="1" s="1"/>
  <c r="S3232" i="1"/>
  <c r="U3232" i="1" s="1"/>
  <c r="S3313" i="1"/>
  <c r="U3313" i="1" s="1"/>
  <c r="S3317" i="1"/>
  <c r="U3317" i="1" s="1"/>
  <c r="S3339" i="1"/>
  <c r="U3339" i="1" s="1"/>
  <c r="S3348" i="1"/>
  <c r="U3348" i="1" s="1"/>
  <c r="S3404" i="1"/>
  <c r="U3404" i="1" s="1"/>
  <c r="S3434" i="1"/>
  <c r="U3434" i="1" s="1"/>
  <c r="S3450" i="1"/>
  <c r="U3450" i="1" s="1"/>
  <c r="S3516" i="1"/>
  <c r="U3516" i="1" s="1"/>
  <c r="S3520" i="1"/>
  <c r="U3520" i="1" s="1"/>
  <c r="S3600" i="1"/>
  <c r="U3600" i="1" s="1"/>
  <c r="S3623" i="1"/>
  <c r="U3623" i="1" s="1"/>
  <c r="S3672" i="1"/>
  <c r="U3672" i="1" s="1"/>
  <c r="S3681" i="1"/>
  <c r="U3681" i="1" s="1"/>
  <c r="S3761" i="1"/>
  <c r="U3761" i="1" s="1"/>
  <c r="S3774" i="1"/>
  <c r="U3774" i="1" s="1"/>
  <c r="S3783" i="1"/>
  <c r="U3783" i="1" s="1"/>
  <c r="S3814" i="1"/>
  <c r="U3814" i="1" s="1"/>
  <c r="S3824" i="1"/>
  <c r="U3824" i="1" s="1"/>
  <c r="S23" i="1"/>
  <c r="U23" i="1" s="1"/>
  <c r="S26" i="1"/>
  <c r="U26" i="1" s="1"/>
  <c r="S288" i="1"/>
  <c r="U288" i="1" s="1"/>
  <c r="S300" i="1"/>
  <c r="U300" i="1" s="1"/>
  <c r="S355" i="1"/>
  <c r="U355" i="1" s="1"/>
  <c r="S526" i="1"/>
  <c r="U526" i="1" s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U1292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2721" i="1" s="1"/>
  <c r="S2967" i="1"/>
  <c r="U2967" i="1" s="1"/>
  <c r="S2982" i="1"/>
  <c r="U2982" i="1" s="1"/>
  <c r="S3004" i="1"/>
  <c r="U3004" i="1" s="1"/>
  <c r="S3037" i="1"/>
  <c r="U3037" i="1" s="1"/>
  <c r="S3041" i="1"/>
  <c r="U3041" i="1" s="1"/>
  <c r="S3046" i="1"/>
  <c r="U3046" i="1" s="1"/>
  <c r="S3130" i="1"/>
  <c r="U3130" i="1" s="1"/>
  <c r="S3173" i="1"/>
  <c r="U3173" i="1" s="1"/>
  <c r="S3183" i="1"/>
  <c r="U3183" i="1" s="1"/>
  <c r="S3185" i="1"/>
  <c r="U3185" i="1" s="1"/>
  <c r="S3262" i="1"/>
  <c r="U3262" i="1" s="1"/>
  <c r="S3279" i="1"/>
  <c r="U3279" i="1" s="1"/>
  <c r="S3412" i="1"/>
  <c r="U3412" i="1" s="1"/>
  <c r="S3424" i="1"/>
  <c r="U3424" i="1" s="1"/>
  <c r="S3432" i="1"/>
  <c r="U3432" i="1" s="1"/>
  <c r="S3499" i="1"/>
  <c r="U3499" i="1" s="1"/>
  <c r="S3569" i="1"/>
  <c r="U3569" i="1" s="1"/>
  <c r="S3585" i="1"/>
  <c r="U3585" i="1" s="1"/>
  <c r="S3588" i="1"/>
  <c r="U3588" i="1" s="1"/>
  <c r="S3666" i="1"/>
  <c r="U3666" i="1" s="1"/>
  <c r="S3690" i="1"/>
  <c r="U3690" i="1" s="1"/>
  <c r="S3704" i="1"/>
  <c r="U3704" i="1" s="1"/>
  <c r="S3759" i="1"/>
  <c r="U3759" i="1" s="1"/>
  <c r="S3836" i="1"/>
  <c r="U3836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U53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1288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U2735" i="1" s="1"/>
  <c r="S2794" i="1"/>
  <c r="U2794" i="1" s="1"/>
  <c r="S2812" i="1"/>
  <c r="U2812" i="1" s="1"/>
  <c r="S2816" i="1"/>
  <c r="U2816" i="1" s="1"/>
  <c r="S2828" i="1"/>
  <c r="U2828" i="1" s="1"/>
  <c r="S2835" i="1"/>
  <c r="U2835" i="1" s="1"/>
  <c r="S2838" i="1"/>
  <c r="U2838" i="1" s="1"/>
  <c r="S2936" i="1"/>
  <c r="U2936" i="1" s="1"/>
  <c r="S3008" i="1"/>
  <c r="U3008" i="1" s="1"/>
  <c r="S3042" i="1"/>
  <c r="U3042" i="1" s="1"/>
  <c r="S3135" i="1"/>
  <c r="U3135" i="1" s="1"/>
  <c r="S3231" i="1"/>
  <c r="U3231" i="1" s="1"/>
  <c r="S3321" i="1"/>
  <c r="U3321" i="1" s="1"/>
  <c r="S3354" i="1"/>
  <c r="U3354" i="1" s="1"/>
  <c r="S3380" i="1"/>
  <c r="U3380" i="1" s="1"/>
  <c r="S3428" i="1"/>
  <c r="U3428" i="1" s="1"/>
  <c r="S3448" i="1"/>
  <c r="U3448" i="1" s="1"/>
  <c r="S3449" i="1"/>
  <c r="U3449" i="1" s="1"/>
  <c r="S3505" i="1"/>
  <c r="U3505" i="1" s="1"/>
  <c r="S3562" i="1"/>
  <c r="U3562" i="1" s="1"/>
  <c r="S3598" i="1"/>
  <c r="U3598" i="1" s="1"/>
  <c r="S3699" i="1"/>
  <c r="U3699" i="1" s="1"/>
  <c r="S3711" i="1"/>
  <c r="U3711" i="1" s="1"/>
  <c r="S3770" i="1"/>
  <c r="U3770" i="1" s="1"/>
  <c r="S3775" i="1"/>
  <c r="U3775" i="1" s="1"/>
  <c r="S3826" i="1"/>
  <c r="U3826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U2607" i="1" s="1"/>
  <c r="S2664" i="1"/>
  <c r="U2664" i="1" s="1"/>
  <c r="S2831" i="1"/>
  <c r="U2831" i="1" s="1"/>
  <c r="S2942" i="1"/>
  <c r="U2942" i="1" s="1"/>
  <c r="S2965" i="1"/>
  <c r="U2965" i="1" s="1"/>
  <c r="S3032" i="1"/>
  <c r="U3032" i="1" s="1"/>
  <c r="S3051" i="1"/>
  <c r="U3051" i="1" s="1"/>
  <c r="S3166" i="1"/>
  <c r="U3166" i="1" s="1"/>
  <c r="S3186" i="1"/>
  <c r="U3186" i="1" s="1"/>
  <c r="S3275" i="1"/>
  <c r="U3275" i="1" s="1"/>
  <c r="S3309" i="1"/>
  <c r="U3309" i="1" s="1"/>
  <c r="S3323" i="1"/>
  <c r="U3323" i="1" s="1"/>
  <c r="S3376" i="1"/>
  <c r="U3376" i="1" s="1"/>
  <c r="S3409" i="1"/>
  <c r="U3409" i="1" s="1"/>
  <c r="S3421" i="1"/>
  <c r="U3421" i="1" s="1"/>
  <c r="S3497" i="1"/>
  <c r="U3497" i="1" s="1"/>
  <c r="S3617" i="1"/>
  <c r="U3617" i="1" s="1"/>
  <c r="S3696" i="1"/>
  <c r="U3696" i="1" s="1"/>
  <c r="S3778" i="1"/>
  <c r="U3778" i="1" s="1"/>
  <c r="S3819" i="1"/>
  <c r="U3819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U1951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U2728" i="1" s="1"/>
  <c r="S2820" i="1"/>
  <c r="U2820" i="1" s="1"/>
  <c r="S2933" i="1"/>
  <c r="U2933" i="1" s="1"/>
  <c r="S2970" i="1"/>
  <c r="U2970" i="1" s="1"/>
  <c r="S2972" i="1"/>
  <c r="U2972" i="1" s="1"/>
  <c r="S2988" i="1"/>
  <c r="U2988" i="1" s="1"/>
  <c r="S3019" i="1"/>
  <c r="U3019" i="1" s="1"/>
  <c r="S3052" i="1"/>
  <c r="U3052" i="1" s="1"/>
  <c r="S3154" i="1"/>
  <c r="U3154" i="1" s="1"/>
  <c r="S3241" i="1"/>
  <c r="U3241" i="1" s="1"/>
  <c r="S3249" i="1"/>
  <c r="U3249" i="1" s="1"/>
  <c r="S3259" i="1"/>
  <c r="U3259" i="1" s="1"/>
  <c r="S3261" i="1"/>
  <c r="U3261" i="1" s="1"/>
  <c r="S3319" i="1"/>
  <c r="U3319" i="1" s="1"/>
  <c r="S3332" i="1"/>
  <c r="U3332" i="1" s="1"/>
  <c r="S3361" i="1"/>
  <c r="U3361" i="1" s="1"/>
  <c r="S3366" i="1"/>
  <c r="U3366" i="1" s="1"/>
  <c r="S3395" i="1"/>
  <c r="U3395" i="1" s="1"/>
  <c r="S3436" i="1"/>
  <c r="U3436" i="1" s="1"/>
  <c r="S3438" i="1"/>
  <c r="U3438" i="1" s="1"/>
  <c r="S3501" i="1"/>
  <c r="U3501" i="1" s="1"/>
  <c r="S3502" i="1"/>
  <c r="U3502" i="1" s="1"/>
  <c r="S3511" i="1"/>
  <c r="U3511" i="1" s="1"/>
  <c r="S3527" i="1"/>
  <c r="U3527" i="1" s="1"/>
  <c r="S3555" i="1"/>
  <c r="U3555" i="1" s="1"/>
  <c r="S3576" i="1"/>
  <c r="U3576" i="1" s="1"/>
  <c r="S3658" i="1"/>
  <c r="U3658" i="1" s="1"/>
  <c r="S3687" i="1"/>
  <c r="U3687" i="1" s="1"/>
  <c r="S3764" i="1"/>
  <c r="U3764" i="1" s="1"/>
  <c r="S3821" i="1"/>
  <c r="U3821" i="1" s="1"/>
  <c r="S3825" i="1"/>
  <c r="U3825" i="1" s="1"/>
  <c r="S3833" i="1"/>
  <c r="U3833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U523" i="1" s="1"/>
  <c r="S536" i="1"/>
  <c r="U536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U1300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U2783" i="1" s="1"/>
  <c r="S2787" i="1"/>
  <c r="U2787" i="1" s="1"/>
  <c r="S2792" i="1"/>
  <c r="U2792" i="1" s="1"/>
  <c r="S2821" i="1"/>
  <c r="U2821" i="1" s="1"/>
  <c r="S2934" i="1"/>
  <c r="U2934" i="1" s="1"/>
  <c r="S2974" i="1"/>
  <c r="U2974" i="1" s="1"/>
  <c r="S2994" i="1"/>
  <c r="U2994" i="1" s="1"/>
  <c r="S2997" i="1"/>
  <c r="U2997" i="1" s="1"/>
  <c r="S3163" i="1"/>
  <c r="U3163" i="1" s="1"/>
  <c r="S3251" i="1"/>
  <c r="U3251" i="1" s="1"/>
  <c r="S3260" i="1"/>
  <c r="U3260" i="1" s="1"/>
  <c r="S3285" i="1"/>
  <c r="U3285" i="1" s="1"/>
  <c r="S3306" i="1"/>
  <c r="U3306" i="1" s="1"/>
  <c r="S3333" i="1"/>
  <c r="U3333" i="1" s="1"/>
  <c r="S3335" i="1"/>
  <c r="U3335" i="1" s="1"/>
  <c r="S3370" i="1"/>
  <c r="U3370" i="1" s="1"/>
  <c r="S3388" i="1"/>
  <c r="U3388" i="1" s="1"/>
  <c r="S3442" i="1"/>
  <c r="U3442" i="1" s="1"/>
  <c r="S3494" i="1"/>
  <c r="U3494" i="1" s="1"/>
  <c r="S3504" i="1"/>
  <c r="U3504" i="1" s="1"/>
  <c r="S3543" i="1"/>
  <c r="U3543" i="1" s="1"/>
  <c r="S3545" i="1"/>
  <c r="U3545" i="1" s="1"/>
  <c r="S3552" i="1"/>
  <c r="U3552" i="1" s="1"/>
  <c r="S3565" i="1"/>
  <c r="U3565" i="1" s="1"/>
  <c r="S3568" i="1"/>
  <c r="U3568" i="1" s="1"/>
  <c r="S3609" i="1"/>
  <c r="U3609" i="1" s="1"/>
  <c r="S3622" i="1"/>
  <c r="U3622" i="1" s="1"/>
  <c r="S3626" i="1"/>
  <c r="U3626" i="1" s="1"/>
  <c r="S3722" i="1"/>
  <c r="U3722" i="1" s="1"/>
  <c r="S3751" i="1"/>
  <c r="U3751" i="1" s="1"/>
  <c r="S3780" i="1"/>
  <c r="U3780" i="1" s="1"/>
  <c r="S3823" i="1"/>
  <c r="U3823" i="1" s="1"/>
  <c r="S3827" i="1"/>
  <c r="U3827" i="1" s="1"/>
  <c r="S3834" i="1"/>
  <c r="U3834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U327" i="1" s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U403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U2705" i="1" s="1"/>
  <c r="S2720" i="1"/>
  <c r="U2720" i="1" s="1"/>
  <c r="S2731" i="1"/>
  <c r="U2731" i="1" s="1"/>
  <c r="S2733" i="1"/>
  <c r="U2733" i="1" s="1"/>
  <c r="S2797" i="1"/>
  <c r="U2797" i="1" s="1"/>
  <c r="S2842" i="1"/>
  <c r="U2842" i="1" s="1"/>
  <c r="S2999" i="1"/>
  <c r="U2999" i="1" s="1"/>
  <c r="S3151" i="1"/>
  <c r="U3151" i="1" s="1"/>
  <c r="S3210" i="1"/>
  <c r="U3210" i="1" s="1"/>
  <c r="S3228" i="1"/>
  <c r="U3228" i="1" s="1"/>
  <c r="S3247" i="1"/>
  <c r="U3247" i="1" s="1"/>
  <c r="S3341" i="1"/>
  <c r="U3341" i="1" s="1"/>
  <c r="S3352" i="1"/>
  <c r="U3352" i="1" s="1"/>
  <c r="S3367" i="1"/>
  <c r="U3367" i="1" s="1"/>
  <c r="S3371" i="1"/>
  <c r="U3371" i="1" s="1"/>
  <c r="S3374" i="1"/>
  <c r="U3374" i="1" s="1"/>
  <c r="S3381" i="1"/>
  <c r="U3381" i="1" s="1"/>
  <c r="S3382" i="1"/>
  <c r="U3382" i="1" s="1"/>
  <c r="S3390" i="1"/>
  <c r="U3390" i="1" s="1"/>
  <c r="S3398" i="1"/>
  <c r="U3398" i="1" s="1"/>
  <c r="S3401" i="1"/>
  <c r="U3401" i="1" s="1"/>
  <c r="S3413" i="1"/>
  <c r="U3413" i="1" s="1"/>
  <c r="S3416" i="1"/>
  <c r="U3416" i="1" s="1"/>
  <c r="S3426" i="1"/>
  <c r="U3426" i="1" s="1"/>
  <c r="S3440" i="1"/>
  <c r="U3440" i="1" s="1"/>
  <c r="S3478" i="1"/>
  <c r="U3478" i="1" s="1"/>
  <c r="S3507" i="1"/>
  <c r="U3507" i="1" s="1"/>
  <c r="S3509" i="1"/>
  <c r="U3509" i="1" s="1"/>
  <c r="S3561" i="1"/>
  <c r="U3561" i="1" s="1"/>
  <c r="S3603" i="1"/>
  <c r="U3603" i="1" s="1"/>
  <c r="S3651" i="1"/>
  <c r="U3651" i="1" s="1"/>
  <c r="S3653" i="1"/>
  <c r="U3653" i="1" s="1"/>
  <c r="S3665" i="1"/>
  <c r="U3665" i="1" s="1"/>
  <c r="S3670" i="1"/>
  <c r="U3670" i="1" s="1"/>
  <c r="S3750" i="1"/>
  <c r="U3750" i="1" s="1"/>
  <c r="S3781" i="1"/>
  <c r="U3781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U290" i="1" s="1"/>
  <c r="S323" i="1"/>
  <c r="U323" i="1" s="1"/>
  <c r="S337" i="1"/>
  <c r="U337" i="1" s="1"/>
  <c r="S350" i="1"/>
  <c r="U350" i="1" s="1"/>
  <c r="S358" i="1"/>
  <c r="U358" i="1" s="1"/>
  <c r="S360" i="1"/>
  <c r="U360" i="1" s="1"/>
  <c r="S369" i="1"/>
  <c r="U369" i="1" s="1"/>
  <c r="S406" i="1"/>
  <c r="U406" i="1" s="1"/>
  <c r="S416" i="1"/>
  <c r="U416" i="1" s="1"/>
  <c r="S537" i="1"/>
  <c r="U537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U1303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U204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U2790" i="1" s="1"/>
  <c r="S2793" i="1"/>
  <c r="U2793" i="1" s="1"/>
  <c r="S2799" i="1"/>
  <c r="U2799" i="1" s="1"/>
  <c r="S2827" i="1"/>
  <c r="U2827" i="1" s="1"/>
  <c r="S2926" i="1"/>
  <c r="U2926" i="1" s="1"/>
  <c r="S2935" i="1"/>
  <c r="U2935" i="1" s="1"/>
  <c r="S2941" i="1"/>
  <c r="U2941" i="1" s="1"/>
  <c r="S2993" i="1"/>
  <c r="U2993" i="1" s="1"/>
  <c r="S3000" i="1"/>
  <c r="U3000" i="1" s="1"/>
  <c r="S3017" i="1"/>
  <c r="U3017" i="1" s="1"/>
  <c r="S3018" i="1"/>
  <c r="U3018" i="1" s="1"/>
  <c r="S3025" i="1"/>
  <c r="U3025" i="1" s="1"/>
  <c r="S3171" i="1"/>
  <c r="U3171" i="1" s="1"/>
  <c r="S3175" i="1"/>
  <c r="U3175" i="1" s="1"/>
  <c r="S3223" i="1"/>
  <c r="U3223" i="1" s="1"/>
  <c r="S3237" i="1"/>
  <c r="U3237" i="1" s="1"/>
  <c r="S3245" i="1"/>
  <c r="U3245" i="1" s="1"/>
  <c r="S3246" i="1"/>
  <c r="U3246" i="1" s="1"/>
  <c r="S3264" i="1"/>
  <c r="U3264" i="1" s="1"/>
  <c r="S3266" i="1"/>
  <c r="U3266" i="1" s="1"/>
  <c r="S3280" i="1"/>
  <c r="U3280" i="1" s="1"/>
  <c r="S3282" i="1"/>
  <c r="U3282" i="1" s="1"/>
  <c r="S3284" i="1"/>
  <c r="U3284" i="1" s="1"/>
  <c r="S3297" i="1"/>
  <c r="U3297" i="1" s="1"/>
  <c r="S3304" i="1"/>
  <c r="U3304" i="1" s="1"/>
  <c r="S3360" i="1"/>
  <c r="U3360" i="1" s="1"/>
  <c r="S3427" i="1"/>
  <c r="U3427" i="1" s="1"/>
  <c r="S3430" i="1"/>
  <c r="U3430" i="1" s="1"/>
  <c r="S3443" i="1"/>
  <c r="U3443" i="1" s="1"/>
  <c r="S3465" i="1"/>
  <c r="U3465" i="1" s="1"/>
  <c r="S3467" i="1"/>
  <c r="U3467" i="1" s="1"/>
  <c r="S3517" i="1"/>
  <c r="U3517" i="1" s="1"/>
  <c r="S3537" i="1"/>
  <c r="U3537" i="1" s="1"/>
  <c r="S3575" i="1"/>
  <c r="U3575" i="1" s="1"/>
  <c r="S3599" i="1"/>
  <c r="U3599" i="1" s="1"/>
  <c r="S3627" i="1"/>
  <c r="U3627" i="1" s="1"/>
  <c r="S3669" i="1"/>
  <c r="U3669" i="1" s="1"/>
  <c r="S3679" i="1"/>
  <c r="U3679" i="1" s="1"/>
  <c r="S3680" i="1"/>
  <c r="U3680" i="1" s="1"/>
  <c r="S3707" i="1"/>
  <c r="U3707" i="1" s="1"/>
  <c r="S3717" i="1"/>
  <c r="U3717" i="1" s="1"/>
  <c r="S3726" i="1"/>
  <c r="U3726" i="1" s="1"/>
  <c r="S3755" i="1"/>
  <c r="U3755" i="1" s="1"/>
  <c r="S3768" i="1"/>
  <c r="U3768" i="1" s="1"/>
  <c r="S35" i="1"/>
  <c r="U35" i="1" s="1"/>
  <c r="S59" i="1"/>
  <c r="U59" i="1" s="1"/>
  <c r="S109" i="1"/>
  <c r="U109" i="1" s="1"/>
  <c r="S294" i="1"/>
  <c r="U294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U52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1287" i="1" s="1"/>
  <c r="S1295" i="1"/>
  <c r="U1295" i="1" s="1"/>
  <c r="S1297" i="1"/>
  <c r="U1297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U2020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2711" i="1"/>
  <c r="U2711" i="1" s="1"/>
  <c r="S2715" i="1"/>
  <c r="U2715" i="1" s="1"/>
  <c r="S2804" i="1"/>
  <c r="U2804" i="1" s="1"/>
  <c r="S2811" i="1"/>
  <c r="U2811" i="1" s="1"/>
  <c r="S2927" i="1"/>
  <c r="U2927" i="1" s="1"/>
  <c r="S2931" i="1"/>
  <c r="U2931" i="1" s="1"/>
  <c r="S2976" i="1"/>
  <c r="U2976" i="1" s="1"/>
  <c r="S2984" i="1"/>
  <c r="U2984" i="1" s="1"/>
  <c r="S3158" i="1"/>
  <c r="U3158" i="1" s="1"/>
  <c r="S3162" i="1"/>
  <c r="U3162" i="1" s="1"/>
  <c r="S3188" i="1"/>
  <c r="U3188" i="1" s="1"/>
  <c r="S3216" i="1"/>
  <c r="U3216" i="1" s="1"/>
  <c r="S3220" i="1"/>
  <c r="U3220" i="1" s="1"/>
  <c r="S3226" i="1"/>
  <c r="U3226" i="1" s="1"/>
  <c r="S3227" i="1"/>
  <c r="U3227" i="1" s="1"/>
  <c r="S3230" i="1"/>
  <c r="U3230" i="1" s="1"/>
  <c r="S3252" i="1"/>
  <c r="U3252" i="1" s="1"/>
  <c r="S3255" i="1"/>
  <c r="U3255" i="1" s="1"/>
  <c r="S3269" i="1"/>
  <c r="U3269" i="1" s="1"/>
  <c r="S3271" i="1"/>
  <c r="U3271" i="1" s="1"/>
  <c r="S3272" i="1"/>
  <c r="U3272" i="1" s="1"/>
  <c r="S3286" i="1"/>
  <c r="U3286" i="1" s="1"/>
  <c r="S3288" i="1"/>
  <c r="U3288" i="1" s="1"/>
  <c r="S3300" i="1"/>
  <c r="U3300" i="1" s="1"/>
  <c r="S3307" i="1"/>
  <c r="U3307" i="1" s="1"/>
  <c r="S3324" i="1"/>
  <c r="U3324" i="1" s="1"/>
  <c r="S3326" i="1"/>
  <c r="U3326" i="1" s="1"/>
  <c r="S3340" i="1"/>
  <c r="U3340" i="1" s="1"/>
  <c r="S3344" i="1"/>
  <c r="U3344" i="1" s="1"/>
  <c r="S3356" i="1"/>
  <c r="U3356" i="1" s="1"/>
  <c r="S3383" i="1"/>
  <c r="U3383" i="1" s="1"/>
  <c r="S3392" i="1"/>
  <c r="U3392" i="1" s="1"/>
  <c r="S3403" i="1"/>
  <c r="U3403" i="1" s="1"/>
  <c r="S3466" i="1"/>
  <c r="U3466" i="1" s="1"/>
  <c r="S3474" i="1"/>
  <c r="U3474" i="1" s="1"/>
  <c r="S3500" i="1"/>
  <c r="U3500" i="1" s="1"/>
  <c r="S3508" i="1"/>
  <c r="U3508" i="1" s="1"/>
  <c r="S3526" i="1"/>
  <c r="U3526" i="1" s="1"/>
  <c r="S3528" i="1"/>
  <c r="U3528" i="1" s="1"/>
  <c r="S3544" i="1"/>
  <c r="U3544" i="1" s="1"/>
  <c r="S3548" i="1"/>
  <c r="U3548" i="1" s="1"/>
  <c r="S3550" i="1"/>
  <c r="U3550" i="1" s="1"/>
  <c r="S3551" i="1"/>
  <c r="U3551" i="1" s="1"/>
  <c r="S3553" i="1"/>
  <c r="U3553" i="1" s="1"/>
  <c r="S3563" i="1"/>
  <c r="U3563" i="1" s="1"/>
  <c r="S3628" i="1"/>
  <c r="U3628" i="1" s="1"/>
  <c r="S3661" i="1"/>
  <c r="U3661" i="1" s="1"/>
  <c r="S3674" i="1"/>
  <c r="U3674" i="1" s="1"/>
  <c r="S3715" i="1"/>
  <c r="U3715" i="1" s="1"/>
  <c r="S3716" i="1"/>
  <c r="U3716" i="1" s="1"/>
  <c r="S3725" i="1"/>
  <c r="U3725" i="1" s="1"/>
  <c r="S3760" i="1"/>
  <c r="U3760" i="1" s="1"/>
  <c r="S3784" i="1"/>
  <c r="U3784" i="1" s="1"/>
  <c r="S3839" i="1"/>
  <c r="U3839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U250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U529" i="1" s="1"/>
  <c r="S541" i="1"/>
  <c r="U541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U1286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U2310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2713" i="1" s="1"/>
  <c r="S2791" i="1"/>
  <c r="U2791" i="1" s="1"/>
  <c r="S2800" i="1"/>
  <c r="U2800" i="1" s="1"/>
  <c r="S2932" i="1"/>
  <c r="U2932" i="1" s="1"/>
  <c r="S2937" i="1"/>
  <c r="U2937" i="1" s="1"/>
  <c r="S2940" i="1"/>
  <c r="U2940" i="1" s="1"/>
  <c r="S2966" i="1"/>
  <c r="U2966" i="1" s="1"/>
  <c r="S2981" i="1"/>
  <c r="U2981" i="1" s="1"/>
  <c r="S3005" i="1"/>
  <c r="U3005" i="1" s="1"/>
  <c r="S3010" i="1"/>
  <c r="U3010" i="1" s="1"/>
  <c r="S3020" i="1"/>
  <c r="U3020" i="1" s="1"/>
  <c r="S3022" i="1"/>
  <c r="U3022" i="1" s="1"/>
  <c r="S3024" i="1"/>
  <c r="U3024" i="1" s="1"/>
  <c r="S3040" i="1"/>
  <c r="U3040" i="1" s="1"/>
  <c r="S3152" i="1"/>
  <c r="U3152" i="1" s="1"/>
  <c r="S3159" i="1"/>
  <c r="U3159" i="1" s="1"/>
  <c r="S3176" i="1"/>
  <c r="U3176" i="1" s="1"/>
  <c r="S3184" i="1"/>
  <c r="U3184" i="1" s="1"/>
  <c r="S3222" i="1"/>
  <c r="U3222" i="1" s="1"/>
  <c r="S3238" i="1"/>
  <c r="U3238" i="1" s="1"/>
  <c r="S3239" i="1"/>
  <c r="U3239" i="1" s="1"/>
  <c r="S3242" i="1"/>
  <c r="U3242" i="1" s="1"/>
  <c r="S3250" i="1"/>
  <c r="U3250" i="1" s="1"/>
  <c r="S3256" i="1"/>
  <c r="U3256" i="1" s="1"/>
  <c r="S3276" i="1"/>
  <c r="U3276" i="1" s="1"/>
  <c r="S3322" i="1"/>
  <c r="U3322" i="1" s="1"/>
  <c r="S3328" i="1"/>
  <c r="U3328" i="1" s="1"/>
  <c r="S3329" i="1"/>
  <c r="U3329" i="1" s="1"/>
  <c r="S3346" i="1"/>
  <c r="U3346" i="1" s="1"/>
  <c r="S3353" i="1"/>
  <c r="U3353" i="1" s="1"/>
  <c r="S3358" i="1"/>
  <c r="U3358" i="1" s="1"/>
  <c r="S3359" i="1"/>
  <c r="U3359" i="1" s="1"/>
  <c r="S3362" i="1"/>
  <c r="U3362" i="1" s="1"/>
  <c r="S3365" i="1"/>
  <c r="U3365" i="1" s="1"/>
  <c r="S3379" i="1"/>
  <c r="U3379" i="1" s="1"/>
  <c r="S3384" i="1"/>
  <c r="U3384" i="1" s="1"/>
  <c r="S3420" i="1"/>
  <c r="U3420" i="1" s="1"/>
  <c r="S3423" i="1"/>
  <c r="U3423" i="1" s="1"/>
  <c r="S3439" i="1"/>
  <c r="U3439" i="1" s="1"/>
  <c r="S3453" i="1"/>
  <c r="U3453" i="1" s="1"/>
  <c r="S3456" i="1"/>
  <c r="U3456" i="1" s="1"/>
  <c r="S3457" i="1"/>
  <c r="U3457" i="1" s="1"/>
  <c r="S3469" i="1"/>
  <c r="U3469" i="1" s="1"/>
  <c r="S3476" i="1"/>
  <c r="U3476" i="1" s="1"/>
  <c r="S3487" i="1"/>
  <c r="U3487" i="1" s="1"/>
  <c r="S3503" i="1"/>
  <c r="U3503" i="1" s="1"/>
  <c r="S3512" i="1"/>
  <c r="U3512" i="1" s="1"/>
  <c r="S3513" i="1"/>
  <c r="U3513" i="1" s="1"/>
  <c r="S3521" i="1"/>
  <c r="U3521" i="1" s="1"/>
  <c r="S3522" i="1"/>
  <c r="U3522" i="1" s="1"/>
  <c r="S3530" i="1"/>
  <c r="U3530" i="1" s="1"/>
  <c r="S3566" i="1"/>
  <c r="U3566" i="1" s="1"/>
  <c r="S3577" i="1"/>
  <c r="U3577" i="1" s="1"/>
  <c r="S3590" i="1"/>
  <c r="U3590" i="1" s="1"/>
  <c r="S3616" i="1"/>
  <c r="U3616" i="1" s="1"/>
  <c r="S3620" i="1"/>
  <c r="U3620" i="1" s="1"/>
  <c r="S3655" i="1"/>
  <c r="U3655" i="1" s="1"/>
  <c r="S3660" i="1"/>
  <c r="U3660" i="1" s="1"/>
  <c r="S3664" i="1"/>
  <c r="U3664" i="1" s="1"/>
  <c r="S3673" i="1"/>
  <c r="U3673" i="1" s="1"/>
  <c r="S3688" i="1"/>
  <c r="U3688" i="1" s="1"/>
  <c r="S3701" i="1"/>
  <c r="U3701" i="1" s="1"/>
  <c r="S3719" i="1"/>
  <c r="U3719" i="1" s="1"/>
  <c r="S3723" i="1"/>
  <c r="U3723" i="1" s="1"/>
  <c r="S3729" i="1"/>
  <c r="U3729" i="1" s="1"/>
  <c r="S3758" i="1"/>
  <c r="U3758" i="1" s="1"/>
  <c r="S3762" i="1"/>
  <c r="U3762" i="1" s="1"/>
  <c r="S3811" i="1"/>
  <c r="U3811" i="1" s="1"/>
  <c r="S3815" i="1"/>
  <c r="U3815" i="1" s="1"/>
  <c r="S3840" i="1"/>
  <c r="U3840" i="1" s="1"/>
  <c r="S3841" i="1"/>
  <c r="U3841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U344" i="1" s="1"/>
  <c r="S388" i="1"/>
  <c r="U388" i="1" s="1"/>
  <c r="S392" i="1"/>
  <c r="U392" i="1" s="1"/>
  <c r="S419" i="1"/>
  <c r="U419" i="1" s="1"/>
  <c r="S421" i="1"/>
  <c r="U421" i="1" s="1"/>
  <c r="S527" i="1"/>
  <c r="U527" i="1" s="1"/>
  <c r="S533" i="1"/>
  <c r="U533" i="1" s="1"/>
  <c r="S535" i="1"/>
  <c r="U5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U1290" i="1" s="1"/>
  <c r="S1304" i="1"/>
  <c r="U1304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U2810" i="1" s="1"/>
  <c r="S2813" i="1"/>
  <c r="U2813" i="1" s="1"/>
  <c r="S2823" i="1"/>
  <c r="U2823" i="1" s="1"/>
  <c r="S2824" i="1"/>
  <c r="U2824" i="1" s="1"/>
  <c r="S2830" i="1"/>
  <c r="U2830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73" i="1"/>
  <c r="U2973" i="1" s="1"/>
  <c r="S2977" i="1"/>
  <c r="U2977" i="1" s="1"/>
  <c r="S2986" i="1"/>
  <c r="U2986" i="1" s="1"/>
  <c r="S2990" i="1"/>
  <c r="U2990" i="1" s="1"/>
  <c r="S2992" i="1"/>
  <c r="U2992" i="1" s="1"/>
  <c r="S2995" i="1"/>
  <c r="U2995" i="1" s="1"/>
  <c r="S3002" i="1"/>
  <c r="U3002" i="1" s="1"/>
  <c r="S3033" i="1"/>
  <c r="U3033" i="1" s="1"/>
  <c r="S3153" i="1"/>
  <c r="U3153" i="1" s="1"/>
  <c r="S3187" i="1"/>
  <c r="U3187" i="1" s="1"/>
  <c r="S3215" i="1"/>
  <c r="U3215" i="1" s="1"/>
  <c r="S3217" i="1"/>
  <c r="U3217" i="1" s="1"/>
  <c r="S3218" i="1"/>
  <c r="U3218" i="1" s="1"/>
  <c r="S3221" i="1"/>
  <c r="U3221" i="1" s="1"/>
  <c r="S3236" i="1"/>
  <c r="U3236" i="1" s="1"/>
  <c r="S3263" i="1"/>
  <c r="U3263" i="1" s="1"/>
  <c r="S3277" i="1"/>
  <c r="U3277" i="1" s="1"/>
  <c r="S3289" i="1"/>
  <c r="U3289" i="1" s="1"/>
  <c r="S3290" i="1"/>
  <c r="U3290" i="1" s="1"/>
  <c r="S3299" i="1"/>
  <c r="U3299" i="1" s="1"/>
  <c r="S3312" i="1"/>
  <c r="U3312" i="1" s="1"/>
  <c r="S3314" i="1"/>
  <c r="U3314" i="1" s="1"/>
  <c r="S3318" i="1"/>
  <c r="U3318" i="1" s="1"/>
  <c r="S3334" i="1"/>
  <c r="U3334" i="1" s="1"/>
  <c r="S3337" i="1"/>
  <c r="U3337" i="1" s="1"/>
  <c r="S3338" i="1"/>
  <c r="U3338" i="1" s="1"/>
  <c r="S3343" i="1"/>
  <c r="U3343" i="1" s="1"/>
  <c r="S3350" i="1"/>
  <c r="U3350" i="1" s="1"/>
  <c r="S3375" i="1"/>
  <c r="U3375" i="1" s="1"/>
  <c r="S3377" i="1"/>
  <c r="U3377" i="1" s="1"/>
  <c r="S3378" i="1"/>
  <c r="U3378" i="1" s="1"/>
  <c r="S3386" i="1"/>
  <c r="U3386" i="1" s="1"/>
  <c r="S3387" i="1"/>
  <c r="U3387" i="1" s="1"/>
  <c r="S3394" i="1"/>
  <c r="U3394" i="1" s="1"/>
  <c r="S3402" i="1"/>
  <c r="U3402" i="1" s="1"/>
  <c r="S3405" i="1"/>
  <c r="U3405" i="1" s="1"/>
  <c r="S3408" i="1"/>
  <c r="U3408" i="1" s="1"/>
  <c r="S3414" i="1"/>
  <c r="U3414" i="1" s="1"/>
  <c r="S3417" i="1"/>
  <c r="U3417" i="1" s="1"/>
  <c r="S3419" i="1"/>
  <c r="U3419" i="1" s="1"/>
  <c r="S3429" i="1"/>
  <c r="U3429" i="1" s="1"/>
  <c r="S3433" i="1"/>
  <c r="U3433" i="1" s="1"/>
  <c r="S3435" i="1"/>
  <c r="U3435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47" i="1"/>
  <c r="U3547" i="1" s="1"/>
  <c r="S3554" i="1"/>
  <c r="U3554" i="1" s="1"/>
  <c r="S3557" i="1"/>
  <c r="U3557" i="1" s="1"/>
  <c r="S3558" i="1"/>
  <c r="U3558" i="1" s="1"/>
  <c r="S3559" i="1"/>
  <c r="U3559" i="1" s="1"/>
  <c r="S3571" i="1"/>
  <c r="U3571" i="1" s="1"/>
  <c r="S3574" i="1"/>
  <c r="U3574" i="1" s="1"/>
  <c r="S3578" i="1"/>
  <c r="U3578" i="1" s="1"/>
  <c r="S3580" i="1"/>
  <c r="U3580" i="1" s="1"/>
  <c r="S3581" i="1"/>
  <c r="U3581" i="1" s="1"/>
  <c r="S3583" i="1"/>
  <c r="U3583" i="1" s="1"/>
  <c r="S3592" i="1"/>
  <c r="U3592" i="1" s="1"/>
  <c r="S3604" i="1"/>
  <c r="U3604" i="1" s="1"/>
  <c r="S3610" i="1"/>
  <c r="U3610" i="1" s="1"/>
  <c r="S3615" i="1"/>
  <c r="U3615" i="1" s="1"/>
  <c r="S3624" i="1"/>
  <c r="U3624" i="1" s="1"/>
  <c r="S3629" i="1"/>
  <c r="U3629" i="1" s="1"/>
  <c r="S3650" i="1"/>
  <c r="U3650" i="1" s="1"/>
  <c r="S3652" i="1"/>
  <c r="U3652" i="1" s="1"/>
  <c r="S3662" i="1"/>
  <c r="U3662" i="1" s="1"/>
  <c r="S3668" i="1"/>
  <c r="U3668" i="1" s="1"/>
  <c r="S3676" i="1"/>
  <c r="U3676" i="1" s="1"/>
  <c r="S3689" i="1"/>
  <c r="U3689" i="1" s="1"/>
  <c r="S3697" i="1"/>
  <c r="U3697" i="1" s="1"/>
  <c r="S3703" i="1"/>
  <c r="U3703" i="1" s="1"/>
  <c r="S3752" i="1"/>
  <c r="U3752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777" i="1"/>
  <c r="U3777" i="1" s="1"/>
  <c r="S3789" i="1"/>
  <c r="U3789" i="1" s="1"/>
  <c r="S3810" i="1"/>
  <c r="U3810" i="1" s="1"/>
  <c r="S3817" i="1"/>
  <c r="U3817" i="1" s="1"/>
  <c r="S3830" i="1"/>
  <c r="U3830" i="1" s="1"/>
  <c r="S3831" i="1"/>
  <c r="U3831" i="1" s="1"/>
  <c r="S1064" i="1"/>
  <c r="U1064" i="1" s="1"/>
  <c r="S3799" i="1"/>
  <c r="U3799" i="1" s="1"/>
  <c r="S3939" i="1"/>
  <c r="U3939" i="1" s="1"/>
  <c r="S1338" i="1"/>
  <c r="U1338" i="1" s="1"/>
  <c r="S981" i="1"/>
  <c r="U981" i="1" s="1"/>
  <c r="S701" i="1"/>
  <c r="U701" i="1" s="1"/>
  <c r="S1006" i="1"/>
  <c r="U1006" i="1" s="1"/>
  <c r="S709" i="1"/>
  <c r="U709" i="1" s="1"/>
  <c r="S1587" i="1"/>
  <c r="U1587" i="1" s="1"/>
  <c r="S3975" i="1"/>
  <c r="U3975" i="1" s="1"/>
  <c r="S887" i="1"/>
  <c r="U887" i="1" s="1"/>
  <c r="S1007" i="1"/>
  <c r="U1007" i="1" s="1"/>
  <c r="S3146" i="1"/>
  <c r="U3146" i="1" s="1"/>
  <c r="S690" i="1"/>
  <c r="U690" i="1" s="1"/>
  <c r="S1873" i="1"/>
  <c r="U1873" i="1" s="1"/>
  <c r="S4108" i="1"/>
  <c r="U4108" i="1" s="1"/>
  <c r="S776" i="1"/>
  <c r="U776" i="1" s="1"/>
  <c r="S1343" i="1"/>
  <c r="U1343" i="1" s="1"/>
  <c r="S4024" i="1"/>
  <c r="U4024" i="1" s="1"/>
  <c r="S879" i="1"/>
  <c r="U879" i="1" s="1"/>
  <c r="S1730" i="1"/>
  <c r="U1730" i="1" s="1"/>
  <c r="S1799" i="1"/>
  <c r="U1799" i="1" s="1"/>
  <c r="S3125" i="1"/>
  <c r="U3125" i="1" s="1"/>
  <c r="S3064" i="1"/>
  <c r="U3064" i="1" s="1"/>
  <c r="S3908" i="1"/>
  <c r="U3908" i="1" s="1"/>
  <c r="S1308" i="1"/>
  <c r="U1308" i="1" s="1"/>
  <c r="S1706" i="1"/>
  <c r="U1706" i="1" s="1"/>
  <c r="S1777" i="1"/>
  <c r="U1777" i="1" s="1"/>
  <c r="S3190" i="1"/>
  <c r="U3190" i="1" s="1"/>
  <c r="S454" i="1"/>
  <c r="U454" i="1" s="1"/>
  <c r="S1078" i="1"/>
  <c r="U1078" i="1" s="1"/>
  <c r="S2676" i="1"/>
  <c r="U2676" i="1" s="1"/>
  <c r="S2902" i="1"/>
  <c r="U2902" i="1" s="1"/>
  <c r="S1794" i="1"/>
  <c r="U1794" i="1" s="1"/>
  <c r="S2917" i="1"/>
  <c r="U2917" i="1" s="1"/>
  <c r="S4069" i="1"/>
  <c r="U4069" i="1" s="1"/>
  <c r="S168" i="1"/>
  <c r="U168" i="1" s="1"/>
  <c r="S2957" i="1"/>
  <c r="U2957" i="1" s="1"/>
  <c r="S3073" i="1"/>
  <c r="U3073" i="1" s="1"/>
  <c r="S3795" i="1"/>
  <c r="U3795" i="1" s="1"/>
  <c r="S4041" i="1"/>
  <c r="U4041" i="1" s="1"/>
  <c r="S1000" i="1"/>
  <c r="U1000" i="1" s="1"/>
  <c r="S1767" i="1"/>
  <c r="U1767" i="1" s="1"/>
  <c r="S1914" i="1"/>
  <c r="U1914" i="1" s="1"/>
  <c r="S3197" i="1"/>
  <c r="U3197" i="1" s="1"/>
  <c r="S203" i="1"/>
  <c r="U203" i="1" s="1"/>
  <c r="S691" i="1"/>
  <c r="U691" i="1" s="1"/>
  <c r="S3124" i="1"/>
  <c r="U3124" i="1" s="1"/>
  <c r="S1772" i="1"/>
  <c r="U1772" i="1" s="1"/>
  <c r="S3118" i="1"/>
  <c r="U3118" i="1" s="1"/>
  <c r="S4000" i="1"/>
  <c r="U4000" i="1" s="1"/>
  <c r="S218" i="1"/>
  <c r="U218" i="1" s="1"/>
  <c r="S980" i="1"/>
  <c r="U980" i="1" s="1"/>
  <c r="S3204" i="1"/>
  <c r="U3204" i="1" s="1"/>
  <c r="S1919" i="1"/>
  <c r="U1919" i="1" s="1"/>
  <c r="S3878" i="1"/>
  <c r="U3878" i="1" s="1"/>
  <c r="S4058" i="1"/>
  <c r="U4058" i="1" s="1"/>
  <c r="S1819" i="1"/>
  <c r="U1819" i="1" s="1"/>
  <c r="S2757" i="1"/>
  <c r="U2757" i="1" s="1"/>
  <c r="S3143" i="1"/>
  <c r="U3143" i="1" s="1"/>
  <c r="S3201" i="1"/>
  <c r="U3201" i="1" s="1"/>
  <c r="S206" i="1"/>
  <c r="U206" i="1" s="1"/>
  <c r="S778" i="1"/>
  <c r="U778" i="1" s="1"/>
  <c r="S1243" i="1"/>
  <c r="U1243" i="1" s="1"/>
  <c r="S3633" i="1"/>
  <c r="U3633" i="1" s="1"/>
  <c r="S485" i="1"/>
  <c r="U485" i="1" s="1"/>
  <c r="S2678" i="1"/>
  <c r="U2678" i="1" s="1"/>
  <c r="S2857" i="1"/>
  <c r="U2857" i="1" s="1"/>
  <c r="S1339" i="1"/>
  <c r="U1339" i="1" s="1"/>
  <c r="S1554" i="1"/>
  <c r="U1554" i="1" s="1"/>
  <c r="S1816" i="1"/>
  <c r="U1816" i="1" s="1"/>
  <c r="S3904" i="1"/>
  <c r="U3904" i="1" s="1"/>
  <c r="S1694" i="1"/>
  <c r="U1694" i="1" s="1"/>
  <c r="S1788" i="1"/>
  <c r="U1788" i="1" s="1"/>
  <c r="S1804" i="1"/>
  <c r="U1804" i="1" s="1"/>
  <c r="S2325" i="1"/>
  <c r="U2325" i="1" s="1"/>
  <c r="S3978" i="1"/>
  <c r="U3978" i="1" s="1"/>
  <c r="S971" i="1"/>
  <c r="U971" i="1" s="1"/>
  <c r="S1021" i="1"/>
  <c r="U1021" i="1" s="1"/>
  <c r="S1905" i="1"/>
  <c r="U1905" i="1" s="1"/>
  <c r="S1921" i="1"/>
  <c r="U1921" i="1" s="1"/>
  <c r="S4038" i="1"/>
  <c r="U4038" i="1" s="1"/>
  <c r="S699" i="1"/>
  <c r="U699" i="1" s="1"/>
  <c r="S962" i="1"/>
  <c r="U962" i="1" s="1"/>
  <c r="S972" i="1"/>
  <c r="U972" i="1" s="1"/>
  <c r="S1769" i="1"/>
  <c r="U1769" i="1" s="1"/>
  <c r="S1776" i="1"/>
  <c r="U1776" i="1" s="1"/>
  <c r="S2703" i="1"/>
  <c r="U2703" i="1" s="1"/>
  <c r="S3209" i="1"/>
  <c r="U3209" i="1" s="1"/>
  <c r="S213" i="1"/>
  <c r="U213" i="1" s="1"/>
  <c r="S1558" i="1"/>
  <c r="U1558" i="1" s="1"/>
  <c r="S1009" i="1"/>
  <c r="U1009" i="1" s="1"/>
  <c r="S1690" i="1"/>
  <c r="U1690" i="1" s="1"/>
  <c r="S3937" i="1"/>
  <c r="U3937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98" i="1"/>
  <c r="U198" i="1" s="1"/>
  <c r="S866" i="1"/>
  <c r="U866" i="1" s="1"/>
  <c r="S963" i="1"/>
  <c r="U963" i="1" s="1"/>
  <c r="S1989" i="1"/>
  <c r="U1989" i="1" s="1"/>
  <c r="S2856" i="1"/>
  <c r="U2856" i="1" s="1"/>
  <c r="S2870" i="1"/>
  <c r="U2870" i="1" s="1"/>
  <c r="S3107" i="1"/>
  <c r="U3107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3846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104" i="1"/>
  <c r="U3104" i="1" s="1"/>
  <c r="S932" i="1"/>
  <c r="U932" i="1" s="1"/>
  <c r="S953" i="1"/>
  <c r="U953" i="1" s="1"/>
  <c r="S2875" i="1"/>
  <c r="U2875" i="1" s="1"/>
  <c r="S2891" i="1"/>
  <c r="U2891" i="1" s="1"/>
  <c r="S3989" i="1"/>
  <c r="U3989" i="1" s="1"/>
  <c r="S4003" i="1"/>
  <c r="U4003" i="1" s="1"/>
  <c r="S4046" i="1"/>
  <c r="U4046" i="1" s="1"/>
  <c r="S4054" i="1"/>
  <c r="U4054" i="1" s="1"/>
  <c r="S556" i="1"/>
  <c r="U556" i="1" s="1"/>
  <c r="S901" i="1"/>
  <c r="U901" i="1" s="1"/>
  <c r="S2913" i="1"/>
  <c r="U2913" i="1" s="1"/>
  <c r="S3913" i="1"/>
  <c r="U3913" i="1" s="1"/>
  <c r="S4037" i="1"/>
  <c r="U4037" i="1" s="1"/>
  <c r="S4096" i="1"/>
  <c r="U4096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37" i="1"/>
  <c r="U3637" i="1" s="1"/>
  <c r="S3916" i="1"/>
  <c r="U3916" i="1" s="1"/>
  <c r="S3945" i="1"/>
  <c r="U3945" i="1" s="1"/>
  <c r="S695" i="1"/>
  <c r="U695" i="1" s="1"/>
  <c r="S974" i="1"/>
  <c r="U974" i="1" s="1"/>
  <c r="S1015" i="1"/>
  <c r="U1015" i="1" s="1"/>
  <c r="S1806" i="1"/>
  <c r="U1806" i="1" s="1"/>
  <c r="S3635" i="1"/>
  <c r="U3635" i="1" s="1"/>
  <c r="S3985" i="1"/>
  <c r="U3985" i="1" s="1"/>
  <c r="S3997" i="1"/>
  <c r="U3997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2704" i="1"/>
  <c r="U2704" i="1" s="1"/>
  <c r="S2884" i="1"/>
  <c r="U2884" i="1" s="1"/>
  <c r="S3853" i="1"/>
  <c r="U3853" i="1" s="1"/>
  <c r="S4071" i="1"/>
  <c r="U4071" i="1" s="1"/>
  <c r="S182" i="1"/>
  <c r="U182" i="1" s="1"/>
  <c r="S481" i="1"/>
  <c r="U481" i="1" s="1"/>
  <c r="S1693" i="1"/>
  <c r="U1693" i="1" s="1"/>
  <c r="S2674" i="1"/>
  <c r="U2674" i="1" s="1"/>
  <c r="S2887" i="1"/>
  <c r="U2887" i="1" s="1"/>
  <c r="S3893" i="1"/>
  <c r="U3893" i="1" s="1"/>
  <c r="S3900" i="1"/>
  <c r="U3900" i="1" s="1"/>
  <c r="S1313" i="1"/>
  <c r="U1313" i="1" s="1"/>
  <c r="S1433" i="1"/>
  <c r="U1433" i="1" s="1"/>
  <c r="S2847" i="1"/>
  <c r="U2847" i="1" s="1"/>
  <c r="S2863" i="1"/>
  <c r="U2863" i="1" s="1"/>
  <c r="S3960" i="1"/>
  <c r="U3960" i="1" s="1"/>
  <c r="S3976" i="1"/>
  <c r="U3976" i="1" s="1"/>
  <c r="S3987" i="1"/>
  <c r="U3987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U3639" i="1" s="1"/>
  <c r="S4042" i="1"/>
  <c r="U4042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106" i="1"/>
  <c r="U3106" i="1" s="1"/>
  <c r="S3809" i="1"/>
  <c r="U3809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U4077" i="1" s="1"/>
  <c r="S4112" i="1"/>
  <c r="U4112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736" i="1"/>
  <c r="U3736" i="1" s="1"/>
  <c r="S4030" i="1"/>
  <c r="U4030" i="1" s="1"/>
  <c r="S467" i="1"/>
  <c r="U467" i="1" s="1"/>
  <c r="S547" i="1"/>
  <c r="U547" i="1" s="1"/>
  <c r="S703" i="1"/>
  <c r="U703" i="1" s="1"/>
  <c r="S1439" i="1"/>
  <c r="U1439" i="1" s="1"/>
  <c r="S2748" i="1"/>
  <c r="U2748" i="1" s="1"/>
  <c r="S2920" i="1"/>
  <c r="U2920" i="1" s="1"/>
  <c r="S2922" i="1"/>
  <c r="U2922" i="1" s="1"/>
  <c r="S3113" i="1"/>
  <c r="U3113" i="1" s="1"/>
  <c r="S3867" i="1"/>
  <c r="U3867" i="1" s="1"/>
  <c r="S3890" i="1"/>
  <c r="U3890" i="1" s="1"/>
  <c r="S4076" i="1"/>
  <c r="U4076" i="1" s="1"/>
  <c r="S4104" i="1"/>
  <c r="U4104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U4035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111" i="1"/>
  <c r="U3111" i="1" s="1"/>
  <c r="S3205" i="1"/>
  <c r="U3205" i="1" s="1"/>
  <c r="S869" i="1"/>
  <c r="U869" i="1" s="1"/>
  <c r="S876" i="1"/>
  <c r="U876" i="1" s="1"/>
  <c r="S1785" i="1"/>
  <c r="U1785" i="1" s="1"/>
  <c r="S2598" i="1"/>
  <c r="U2598" i="1" s="1"/>
  <c r="S3053" i="1"/>
  <c r="U3053" i="1" s="1"/>
  <c r="S3957" i="1"/>
  <c r="U3957" i="1" s="1"/>
  <c r="S3961" i="1"/>
  <c r="U3961" i="1" s="1"/>
  <c r="S3969" i="1"/>
  <c r="U3969" i="1" s="1"/>
  <c r="S4012" i="1"/>
  <c r="U4012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882" i="1"/>
  <c r="U2882" i="1" s="1"/>
  <c r="S3091" i="1"/>
  <c r="U3091" i="1" s="1"/>
  <c r="S3095" i="1"/>
  <c r="U3095" i="1" s="1"/>
  <c r="S3136" i="1"/>
  <c r="U3136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U2919" i="1" s="1"/>
  <c r="S3844" i="1"/>
  <c r="U3844" i="1" s="1"/>
  <c r="S3895" i="1"/>
  <c r="U3895" i="1" s="1"/>
  <c r="S4055" i="1"/>
  <c r="U4055" i="1" s="1"/>
  <c r="S4059" i="1"/>
  <c r="U4059" i="1" s="1"/>
  <c r="S4085" i="1"/>
  <c r="U4085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U2898" i="1" s="1"/>
  <c r="S3137" i="1"/>
  <c r="U3137" i="1" s="1"/>
  <c r="S3739" i="1"/>
  <c r="U3739" i="1" s="1"/>
  <c r="S3845" i="1"/>
  <c r="U3845" i="1" s="1"/>
  <c r="S3974" i="1"/>
  <c r="U3974" i="1" s="1"/>
  <c r="S4106" i="1"/>
  <c r="U4106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U2859" i="1" s="1"/>
  <c r="S2869" i="1"/>
  <c r="U2869" i="1" s="1"/>
  <c r="S2944" i="1"/>
  <c r="U2944" i="1" s="1"/>
  <c r="S3065" i="1"/>
  <c r="U3065" i="1" s="1"/>
  <c r="S3109" i="1"/>
  <c r="U3109" i="1" s="1"/>
  <c r="S3634" i="1"/>
  <c r="U3634" i="1" s="1"/>
  <c r="S3741" i="1"/>
  <c r="U3741" i="1" s="1"/>
  <c r="S3805" i="1"/>
  <c r="U3805" i="1" s="1"/>
  <c r="S3984" i="1"/>
  <c r="U3984" i="1" s="1"/>
  <c r="S3993" i="1"/>
  <c r="U3993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U2885" i="1" s="1"/>
  <c r="S4066" i="1"/>
  <c r="U4066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U2907" i="1" s="1"/>
  <c r="S3740" i="1"/>
  <c r="U3740" i="1" s="1"/>
  <c r="S3742" i="1"/>
  <c r="U3742" i="1" s="1"/>
  <c r="S3862" i="1"/>
  <c r="U3862" i="1" s="1"/>
  <c r="S3899" i="1"/>
  <c r="U3899" i="1" s="1"/>
  <c r="S3982" i="1"/>
  <c r="U3982" i="1" s="1"/>
  <c r="S4050" i="1"/>
  <c r="U4050" i="1" s="1"/>
  <c r="S4057" i="1"/>
  <c r="U4057" i="1" s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U2958" i="1" s="1"/>
  <c r="S3099" i="1"/>
  <c r="U3099" i="1" s="1"/>
  <c r="S3892" i="1"/>
  <c r="U3892" i="1" s="1"/>
  <c r="S3998" i="1"/>
  <c r="U3998" i="1" s="1"/>
  <c r="S4001" i="1"/>
  <c r="U4001" i="1" s="1"/>
  <c r="S4022" i="1"/>
  <c r="U4022" i="1" s="1"/>
  <c r="S4072" i="1"/>
  <c r="U4072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U3093" i="1" s="1"/>
  <c r="S3133" i="1"/>
  <c r="U3133" i="1" s="1"/>
  <c r="S3646" i="1"/>
  <c r="U3646" i="1" s="1"/>
  <c r="S3849" i="1"/>
  <c r="U3849" i="1" s="1"/>
  <c r="S3850" i="1"/>
  <c r="U3850" i="1" s="1"/>
  <c r="S3856" i="1"/>
  <c r="U3856" i="1" s="1"/>
  <c r="S3935" i="1"/>
  <c r="U3935" i="1" s="1"/>
  <c r="S3951" i="1"/>
  <c r="U3951" i="1" s="1"/>
  <c r="S4032" i="1"/>
  <c r="U4032" i="1" s="1"/>
  <c r="S4083" i="1"/>
  <c r="U4083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U2872" i="1" s="1"/>
  <c r="S3078" i="1"/>
  <c r="U3078" i="1" s="1"/>
  <c r="S3102" i="1"/>
  <c r="U3102" i="1" s="1"/>
  <c r="S3734" i="1"/>
  <c r="U3734" i="1" s="1"/>
  <c r="S3872" i="1"/>
  <c r="U3872" i="1" s="1"/>
  <c r="S3909" i="1"/>
  <c r="U3909" i="1" s="1"/>
  <c r="S3926" i="1"/>
  <c r="U3926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U2914" i="1" s="1"/>
  <c r="S3071" i="1"/>
  <c r="U3071" i="1" s="1"/>
  <c r="S3101" i="1"/>
  <c r="U3101" i="1" s="1"/>
  <c r="S3967" i="1"/>
  <c r="U3967" i="1" s="1"/>
  <c r="S4018" i="1"/>
  <c r="U4018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U3737" i="1" s="1"/>
  <c r="S3869" i="1"/>
  <c r="U3869" i="1" s="1"/>
  <c r="S3882" i="1"/>
  <c r="U3882" i="1" s="1"/>
  <c r="S3930" i="1"/>
  <c r="U3930" i="1" s="1"/>
  <c r="S4093" i="1"/>
  <c r="U4093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068" i="1"/>
  <c r="U3068" i="1" s="1"/>
  <c r="S3086" i="1"/>
  <c r="U3086" i="1" s="1"/>
  <c r="S3103" i="1"/>
  <c r="U3103" i="1" s="1"/>
  <c r="S3191" i="1"/>
  <c r="U3191" i="1" s="1"/>
  <c r="S3195" i="1"/>
  <c r="U3195" i="1" s="1"/>
  <c r="S3907" i="1"/>
  <c r="U3907" i="1" s="1"/>
  <c r="S3925" i="1"/>
  <c r="U3925" i="1" s="1"/>
  <c r="S3940" i="1"/>
  <c r="U3940" i="1" s="1"/>
  <c r="S4040" i="1"/>
  <c r="U4040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2707" i="1"/>
  <c r="U2707" i="1" s="1"/>
  <c r="S2754" i="1"/>
  <c r="U2754" i="1" s="1"/>
  <c r="S2761" i="1"/>
  <c r="U2761" i="1" s="1"/>
  <c r="S2879" i="1"/>
  <c r="U2879" i="1" s="1"/>
  <c r="S3066" i="1"/>
  <c r="U3066" i="1" s="1"/>
  <c r="S3148" i="1"/>
  <c r="U3148" i="1" s="1"/>
  <c r="S3199" i="1"/>
  <c r="U3199" i="1" s="1"/>
  <c r="S3733" i="1"/>
  <c r="U3733" i="1" s="1"/>
  <c r="S3898" i="1"/>
  <c r="U3898" i="1" s="1"/>
  <c r="S3936" i="1"/>
  <c r="U3936" i="1" s="1"/>
  <c r="S3970" i="1"/>
  <c r="U3970" i="1" s="1"/>
  <c r="S3980" i="1"/>
  <c r="U3980" i="1" s="1"/>
  <c r="S4039" i="1"/>
  <c r="U4039" i="1" s="1"/>
  <c r="S4090" i="1"/>
  <c r="U4090" i="1" s="1"/>
  <c r="S4098" i="1"/>
  <c r="U4098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U3732" i="1" s="1"/>
  <c r="S3747" i="1"/>
  <c r="U3747" i="1" s="1"/>
  <c r="S3915" i="1"/>
  <c r="U3915" i="1" s="1"/>
  <c r="S3927" i="1"/>
  <c r="U3927" i="1" s="1"/>
  <c r="S3988" i="1"/>
  <c r="U3988" i="1" s="1"/>
  <c r="S4005" i="1"/>
  <c r="U4005" i="1" s="1"/>
  <c r="S4105" i="1"/>
  <c r="U4105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U2894" i="1" s="1"/>
  <c r="S2908" i="1"/>
  <c r="U2908" i="1" s="1"/>
  <c r="S2921" i="1"/>
  <c r="U2921" i="1" s="1"/>
  <c r="S3077" i="1"/>
  <c r="U3077" i="1" s="1"/>
  <c r="S3730" i="1"/>
  <c r="U3730" i="1" s="1"/>
  <c r="S3803" i="1"/>
  <c r="U3803" i="1" s="1"/>
  <c r="S3843" i="1"/>
  <c r="U3843" i="1" s="1"/>
  <c r="S3910" i="1"/>
  <c r="U3910" i="1" s="1"/>
  <c r="S4020" i="1"/>
  <c r="U4020" i="1" s="1"/>
  <c r="S4079" i="1"/>
  <c r="U4079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2918" i="1"/>
  <c r="U2918" i="1" s="1"/>
  <c r="S2954" i="1"/>
  <c r="U2954" i="1" s="1"/>
  <c r="S3924" i="1"/>
  <c r="U3924" i="1" s="1"/>
  <c r="S4013" i="1"/>
  <c r="U4013" i="1" s="1"/>
  <c r="S4048" i="1"/>
  <c r="U4048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2862" i="1"/>
  <c r="U2862" i="1" s="1"/>
  <c r="S3640" i="1"/>
  <c r="U3640" i="1" s="1"/>
  <c r="S3731" i="1"/>
  <c r="U3731" i="1" s="1"/>
  <c r="S3851" i="1"/>
  <c r="U3851" i="1" s="1"/>
  <c r="S3971" i="1"/>
  <c r="U3971" i="1" s="1"/>
  <c r="S4029" i="1"/>
  <c r="U4029" i="1" s="1"/>
  <c r="S4034" i="1"/>
  <c r="U4034" i="1" s="1"/>
  <c r="S4107" i="1"/>
  <c r="U4107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06" i="1"/>
  <c r="U2706" i="1" s="1"/>
  <c r="S3642" i="1"/>
  <c r="U3642" i="1" s="1"/>
  <c r="S3649" i="1"/>
  <c r="U3649" i="1" s="1"/>
  <c r="S3966" i="1"/>
  <c r="U3966" i="1" s="1"/>
  <c r="S3986" i="1"/>
  <c r="U3986" i="1" s="1"/>
  <c r="S4010" i="1"/>
  <c r="U4010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U2846" i="1" s="1"/>
  <c r="S2858" i="1"/>
  <c r="U2858" i="1" s="1"/>
  <c r="S2873" i="1"/>
  <c r="U2873" i="1" s="1"/>
  <c r="S2876" i="1"/>
  <c r="U2876" i="1" s="1"/>
  <c r="S2888" i="1"/>
  <c r="U2888" i="1" s="1"/>
  <c r="S2897" i="1"/>
  <c r="U2897" i="1" s="1"/>
  <c r="S2899" i="1"/>
  <c r="U2899" i="1" s="1"/>
  <c r="S2906" i="1"/>
  <c r="U2906" i="1" s="1"/>
  <c r="S3092" i="1"/>
  <c r="U3092" i="1" s="1"/>
  <c r="S3114" i="1"/>
  <c r="U3114" i="1" s="1"/>
  <c r="S3141" i="1"/>
  <c r="U3141" i="1" s="1"/>
  <c r="S3648" i="1"/>
  <c r="U3648" i="1" s="1"/>
  <c r="S3859" i="1"/>
  <c r="U3859" i="1" s="1"/>
  <c r="S3863" i="1"/>
  <c r="U3863" i="1" s="1"/>
  <c r="S3879" i="1"/>
  <c r="U3879" i="1" s="1"/>
  <c r="S3883" i="1"/>
  <c r="U3883" i="1" s="1"/>
  <c r="S3897" i="1"/>
  <c r="U3897" i="1" s="1"/>
  <c r="S3902" i="1"/>
  <c r="U3902" i="1" s="1"/>
  <c r="S3922" i="1"/>
  <c r="U3922" i="1" s="1"/>
  <c r="S3994" i="1"/>
  <c r="U3994" i="1" s="1"/>
  <c r="S4027" i="1"/>
  <c r="U4027" i="1" s="1"/>
  <c r="S4088" i="1"/>
  <c r="U4088" i="1" s="1"/>
  <c r="S4091" i="1"/>
  <c r="U4091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U2852" i="1" s="1"/>
  <c r="S2900" i="1"/>
  <c r="U2900" i="1" s="1"/>
  <c r="S2949" i="1"/>
  <c r="U2949" i="1" s="1"/>
  <c r="S3098" i="1"/>
  <c r="U3098" i="1" s="1"/>
  <c r="S3100" i="1"/>
  <c r="U3100" i="1" s="1"/>
  <c r="S3108" i="1"/>
  <c r="U3108" i="1" s="1"/>
  <c r="S3115" i="1"/>
  <c r="U3115" i="1" s="1"/>
  <c r="S3128" i="1"/>
  <c r="U3128" i="1" s="1"/>
  <c r="S3132" i="1"/>
  <c r="U3132" i="1" s="1"/>
  <c r="S3193" i="1"/>
  <c r="U3193" i="1" s="1"/>
  <c r="S3636" i="1"/>
  <c r="U3636" i="1" s="1"/>
  <c r="S3801" i="1"/>
  <c r="U3801" i="1" s="1"/>
  <c r="S3802" i="1"/>
  <c r="U3802" i="1" s="1"/>
  <c r="S3852" i="1"/>
  <c r="U3852" i="1" s="1"/>
  <c r="S3983" i="1"/>
  <c r="U3983" i="1" s="1"/>
  <c r="S3992" i="1"/>
  <c r="U3992" i="1" s="1"/>
  <c r="S4011" i="1"/>
  <c r="U4011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U2893" i="1" s="1"/>
  <c r="S2910" i="1"/>
  <c r="U2910" i="1" s="1"/>
  <c r="S2951" i="1"/>
  <c r="U2951" i="1" s="1"/>
  <c r="S3061" i="1"/>
  <c r="U3061" i="1" s="1"/>
  <c r="S3069" i="1"/>
  <c r="U3069" i="1" s="1"/>
  <c r="S3072" i="1"/>
  <c r="U3072" i="1" s="1"/>
  <c r="S3117" i="1"/>
  <c r="U3117" i="1" s="1"/>
  <c r="S3139" i="1"/>
  <c r="U3139" i="1" s="1"/>
  <c r="S3207" i="1"/>
  <c r="U3207" i="1" s="1"/>
  <c r="S3791" i="1"/>
  <c r="U3791" i="1" s="1"/>
  <c r="S3848" i="1"/>
  <c r="U3848" i="1" s="1"/>
  <c r="S3857" i="1"/>
  <c r="U3857" i="1" s="1"/>
  <c r="S3871" i="1"/>
  <c r="U3871" i="1" s="1"/>
  <c r="S3873" i="1"/>
  <c r="U3873" i="1" s="1"/>
  <c r="S3896" i="1"/>
  <c r="U3896" i="1" s="1"/>
  <c r="S3912" i="1"/>
  <c r="U3912" i="1" s="1"/>
  <c r="S3948" i="1"/>
  <c r="U3948" i="1" s="1"/>
  <c r="S3949" i="1"/>
  <c r="U3949" i="1" s="1"/>
  <c r="S3964" i="1"/>
  <c r="U3964" i="1" s="1"/>
  <c r="S4060" i="1"/>
  <c r="U4060" i="1" s="1"/>
  <c r="S4061" i="1"/>
  <c r="U4061" i="1" s="1"/>
  <c r="S4062" i="1"/>
  <c r="U4062" i="1" s="1"/>
  <c r="S4092" i="1"/>
  <c r="U4092" i="1" s="1"/>
  <c r="S4097" i="1"/>
  <c r="U4097" i="1" s="1"/>
  <c r="S4113" i="1"/>
  <c r="U4113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2854" i="1"/>
  <c r="U2854" i="1" s="1"/>
  <c r="S2861" i="1"/>
  <c r="U2861" i="1" s="1"/>
  <c r="S2866" i="1"/>
  <c r="U2866" i="1" s="1"/>
  <c r="S2880" i="1"/>
  <c r="U2880" i="1" s="1"/>
  <c r="S2953" i="1"/>
  <c r="U2953" i="1" s="1"/>
  <c r="S2959" i="1"/>
  <c r="U2959" i="1" s="1"/>
  <c r="S3087" i="1"/>
  <c r="U3087" i="1" s="1"/>
  <c r="S3144" i="1"/>
  <c r="U3144" i="1" s="1"/>
  <c r="S3644" i="1"/>
  <c r="U3644" i="1" s="1"/>
  <c r="S3744" i="1"/>
  <c r="U3744" i="1" s="1"/>
  <c r="S3748" i="1"/>
  <c r="U3748" i="1" s="1"/>
  <c r="S3797" i="1"/>
  <c r="U3797" i="1" s="1"/>
  <c r="S3847" i="1"/>
  <c r="U3847" i="1" s="1"/>
  <c r="S3860" i="1"/>
  <c r="U3860" i="1" s="1"/>
  <c r="S3889" i="1"/>
  <c r="U3889" i="1" s="1"/>
  <c r="S3921" i="1"/>
  <c r="U3921" i="1" s="1"/>
  <c r="S3931" i="1"/>
  <c r="U3931" i="1" s="1"/>
  <c r="S3962" i="1"/>
  <c r="U3962" i="1" s="1"/>
  <c r="S3981" i="1"/>
  <c r="U3981" i="1" s="1"/>
  <c r="S3990" i="1"/>
  <c r="U3990" i="1" s="1"/>
  <c r="S4004" i="1"/>
  <c r="U4004" i="1" s="1"/>
  <c r="S4049" i="1"/>
  <c r="U4049" i="1" s="1"/>
  <c r="S4064" i="1"/>
  <c r="U4064" i="1" s="1"/>
  <c r="S4084" i="1"/>
  <c r="U4084" i="1" s="1"/>
  <c r="S4095" i="1"/>
  <c r="U4095" i="1" s="1"/>
  <c r="S4109" i="1"/>
  <c r="U4109" i="1" s="1"/>
  <c r="S4110" i="1"/>
  <c r="U4110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U2843" i="1" s="1"/>
  <c r="S2851" i="1"/>
  <c r="U2851" i="1" s="1"/>
  <c r="S2868" i="1"/>
  <c r="U2868" i="1" s="1"/>
  <c r="S2871" i="1"/>
  <c r="U2871" i="1" s="1"/>
  <c r="S2892" i="1"/>
  <c r="U2892" i="1" s="1"/>
  <c r="S2895" i="1"/>
  <c r="U2895" i="1" s="1"/>
  <c r="S2903" i="1"/>
  <c r="U2903" i="1" s="1"/>
  <c r="S2905" i="1"/>
  <c r="U2905" i="1" s="1"/>
  <c r="S2946" i="1"/>
  <c r="U2946" i="1" s="1"/>
  <c r="S3081" i="1"/>
  <c r="U3081" i="1" s="1"/>
  <c r="S3089" i="1"/>
  <c r="U3089" i="1" s="1"/>
  <c r="S3094" i="1"/>
  <c r="U3094" i="1" s="1"/>
  <c r="S3123" i="1"/>
  <c r="U3123" i="1" s="1"/>
  <c r="S3131" i="1"/>
  <c r="U3131" i="1" s="1"/>
  <c r="S3142" i="1"/>
  <c r="U3142" i="1" s="1"/>
  <c r="S3194" i="1"/>
  <c r="U3194" i="1" s="1"/>
  <c r="S3203" i="1"/>
  <c r="U3203" i="1" s="1"/>
  <c r="S3738" i="1"/>
  <c r="U3738" i="1" s="1"/>
  <c r="S3749" i="1"/>
  <c r="U3749" i="1" s="1"/>
  <c r="S3790" i="1"/>
  <c r="U3790" i="1" s="1"/>
  <c r="S3796" i="1"/>
  <c r="U3796" i="1" s="1"/>
  <c r="S3800" i="1"/>
  <c r="U3800" i="1" s="1"/>
  <c r="S3866" i="1"/>
  <c r="U3866" i="1" s="1"/>
  <c r="S3868" i="1"/>
  <c r="U3868" i="1" s="1"/>
  <c r="S3891" i="1"/>
  <c r="U3891" i="1" s="1"/>
  <c r="S3901" i="1"/>
  <c r="U3901" i="1" s="1"/>
  <c r="S3903" i="1"/>
  <c r="U3903" i="1" s="1"/>
  <c r="S3929" i="1"/>
  <c r="U3929" i="1" s="1"/>
  <c r="S3943" i="1"/>
  <c r="U3943" i="1" s="1"/>
  <c r="S3952" i="1"/>
  <c r="U3952" i="1" s="1"/>
  <c r="S3968" i="1"/>
  <c r="U3968" i="1" s="1"/>
  <c r="S3973" i="1"/>
  <c r="U3973" i="1" s="1"/>
  <c r="S3979" i="1"/>
  <c r="U3979" i="1" s="1"/>
  <c r="S4007" i="1"/>
  <c r="U4007" i="1" s="1"/>
  <c r="S4015" i="1"/>
  <c r="U4015" i="1" s="1"/>
  <c r="S4019" i="1"/>
  <c r="U4019" i="1" s="1"/>
  <c r="S4021" i="1"/>
  <c r="U4021" i="1" s="1"/>
  <c r="S4023" i="1"/>
  <c r="U4023" i="1" s="1"/>
  <c r="S4026" i="1"/>
  <c r="U4026" i="1" s="1"/>
  <c r="S4036" i="1"/>
  <c r="U4036" i="1" s="1"/>
  <c r="S4065" i="1"/>
  <c r="U4065" i="1" s="1"/>
  <c r="S4067" i="1"/>
  <c r="U4067" i="1" s="1"/>
  <c r="S4070" i="1"/>
  <c r="U4070" i="1" s="1"/>
  <c r="S4075" i="1"/>
  <c r="U4075" i="1" s="1"/>
  <c r="S4101" i="1"/>
  <c r="U4101" i="1" s="1"/>
  <c r="S122" i="1"/>
  <c r="U122" i="1" s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0" i="1"/>
  <c r="U2850" i="1" s="1"/>
  <c r="S2853" i="1"/>
  <c r="U2853" i="1" s="1"/>
  <c r="S2855" i="1"/>
  <c r="U2855" i="1" s="1"/>
  <c r="S2860" i="1"/>
  <c r="U2860" i="1" s="1"/>
  <c r="S2864" i="1"/>
  <c r="U2864" i="1" s="1"/>
  <c r="S2865" i="1"/>
  <c r="U2865" i="1" s="1"/>
  <c r="S2867" i="1"/>
  <c r="U2867" i="1" s="1"/>
  <c r="S2874" i="1"/>
  <c r="U2874" i="1" s="1"/>
  <c r="S2877" i="1"/>
  <c r="U2877" i="1" s="1"/>
  <c r="S2878" i="1"/>
  <c r="U2878" i="1" s="1"/>
  <c r="S2881" i="1"/>
  <c r="U2881" i="1" s="1"/>
  <c r="S2883" i="1"/>
  <c r="U2883" i="1" s="1"/>
  <c r="S2886" i="1"/>
  <c r="U2886" i="1" s="1"/>
  <c r="S2889" i="1"/>
  <c r="U2889" i="1" s="1"/>
  <c r="S2890" i="1"/>
  <c r="U2890" i="1" s="1"/>
  <c r="S2896" i="1"/>
  <c r="U2896" i="1" s="1"/>
  <c r="S2901" i="1"/>
  <c r="U2901" i="1" s="1"/>
  <c r="S2904" i="1"/>
  <c r="U2904" i="1" s="1"/>
  <c r="S2909" i="1"/>
  <c r="U2909" i="1" s="1"/>
  <c r="S2911" i="1"/>
  <c r="U2911" i="1" s="1"/>
  <c r="S2912" i="1"/>
  <c r="U2912" i="1" s="1"/>
  <c r="S2915" i="1"/>
  <c r="U2915" i="1" s="1"/>
  <c r="S2916" i="1"/>
  <c r="U2916" i="1" s="1"/>
  <c r="S2943" i="1"/>
  <c r="U2943" i="1" s="1"/>
  <c r="S2945" i="1"/>
  <c r="U2945" i="1" s="1"/>
  <c r="S2947" i="1"/>
  <c r="U2947" i="1" s="1"/>
  <c r="S2948" i="1"/>
  <c r="U2948" i="1" s="1"/>
  <c r="S2950" i="1"/>
  <c r="U2950" i="1" s="1"/>
  <c r="S2952" i="1"/>
  <c r="U2952" i="1" s="1"/>
  <c r="S2955" i="1"/>
  <c r="U2955" i="1" s="1"/>
  <c r="S2956" i="1"/>
  <c r="U2956" i="1" s="1"/>
  <c r="S2960" i="1"/>
  <c r="U2960" i="1" s="1"/>
  <c r="S2961" i="1"/>
  <c r="U2961" i="1" s="1"/>
  <c r="S2962" i="1"/>
  <c r="U2962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2" i="1"/>
  <c r="U3062" i="1" s="1"/>
  <c r="S3063" i="1"/>
  <c r="U3063" i="1" s="1"/>
  <c r="S3067" i="1"/>
  <c r="U3067" i="1" s="1"/>
  <c r="S3070" i="1"/>
  <c r="U3070" i="1" s="1"/>
  <c r="S3074" i="1"/>
  <c r="U3074" i="1" s="1"/>
  <c r="S3075" i="1"/>
  <c r="U3075" i="1" s="1"/>
  <c r="S3076" i="1"/>
  <c r="U3076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8" i="1"/>
  <c r="U3088" i="1" s="1"/>
  <c r="S3090" i="1"/>
  <c r="U3090" i="1" s="1"/>
  <c r="S3096" i="1"/>
  <c r="U3096" i="1" s="1"/>
  <c r="S3097" i="1"/>
  <c r="U3097" i="1" s="1"/>
  <c r="S3105" i="1"/>
  <c r="U3105" i="1" s="1"/>
  <c r="S3110" i="1"/>
  <c r="U3110" i="1" s="1"/>
  <c r="S3112" i="1"/>
  <c r="U3112" i="1" s="1"/>
  <c r="S3116" i="1"/>
  <c r="U3116" i="1" s="1"/>
  <c r="S3119" i="1"/>
  <c r="U3119" i="1" s="1"/>
  <c r="S3120" i="1"/>
  <c r="U3120" i="1" s="1"/>
  <c r="S3121" i="1"/>
  <c r="U3121" i="1" s="1"/>
  <c r="S3122" i="1"/>
  <c r="U3122" i="1" s="1"/>
  <c r="S3126" i="1"/>
  <c r="U3126" i="1" s="1"/>
  <c r="S3127" i="1"/>
  <c r="U3127" i="1" s="1"/>
  <c r="S3129" i="1"/>
  <c r="U3129" i="1" s="1"/>
  <c r="S3134" i="1"/>
  <c r="U3134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198" i="1"/>
  <c r="U3198" i="1" s="1"/>
  <c r="S3200" i="1"/>
  <c r="U3200" i="1" s="1"/>
  <c r="S3202" i="1"/>
  <c r="U3202" i="1" s="1"/>
  <c r="S3206" i="1"/>
  <c r="U3206" i="1" s="1"/>
  <c r="S3208" i="1"/>
  <c r="U3208" i="1" s="1"/>
  <c r="S3630" i="1"/>
  <c r="U3630" i="1" s="1"/>
  <c r="S3631" i="1"/>
  <c r="U3631" i="1" s="1"/>
  <c r="S3632" i="1"/>
  <c r="U3632" i="1" s="1"/>
  <c r="S3638" i="1"/>
  <c r="U3638" i="1" s="1"/>
  <c r="S3641" i="1"/>
  <c r="U3641" i="1" s="1"/>
  <c r="S3643" i="1"/>
  <c r="U3643" i="1" s="1"/>
  <c r="S3645" i="1"/>
  <c r="U3645" i="1" s="1"/>
  <c r="S3647" i="1"/>
  <c r="U3647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794" i="1"/>
  <c r="U3794" i="1" s="1"/>
  <c r="S3798" i="1"/>
  <c r="U3798" i="1" s="1"/>
  <c r="S3804" i="1"/>
  <c r="U3804" i="1" s="1"/>
  <c r="S3806" i="1"/>
  <c r="U3806" i="1" s="1"/>
  <c r="S3807" i="1"/>
  <c r="U3807" i="1" s="1"/>
  <c r="S3808" i="1"/>
  <c r="U3808" i="1" s="1"/>
  <c r="S3854" i="1"/>
  <c r="U3854" i="1" s="1"/>
  <c r="S3855" i="1"/>
  <c r="U3855" i="1" s="1"/>
  <c r="S3858" i="1"/>
  <c r="U3858" i="1" s="1"/>
  <c r="S3861" i="1"/>
  <c r="U3861" i="1" s="1"/>
  <c r="S3864" i="1"/>
  <c r="U3864" i="1" s="1"/>
  <c r="S3865" i="1"/>
  <c r="U3865" i="1" s="1"/>
  <c r="S3870" i="1"/>
  <c r="U3870" i="1" s="1"/>
  <c r="S3874" i="1"/>
  <c r="U3874" i="1" s="1"/>
  <c r="S3875" i="1"/>
  <c r="U3875" i="1" s="1"/>
  <c r="S3876" i="1"/>
  <c r="U3876" i="1" s="1"/>
  <c r="S3877" i="1"/>
  <c r="U3877" i="1" s="1"/>
  <c r="S3880" i="1"/>
  <c r="U3880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06" i="1"/>
  <c r="U3906" i="1" s="1"/>
  <c r="S3911" i="1"/>
  <c r="U3911" i="1" s="1"/>
  <c r="S3914" i="1"/>
  <c r="U3914" i="1" s="1"/>
  <c r="S3917" i="1"/>
  <c r="U3917" i="1" s="1"/>
  <c r="S3918" i="1"/>
  <c r="U3918" i="1" s="1"/>
  <c r="S3919" i="1"/>
  <c r="U3919" i="1" s="1"/>
  <c r="S3920" i="1"/>
  <c r="U3920" i="1" s="1"/>
  <c r="S3923" i="1"/>
  <c r="U3923" i="1" s="1"/>
  <c r="S3928" i="1"/>
  <c r="U3928" i="1" s="1"/>
  <c r="S3932" i="1"/>
  <c r="U3932" i="1" s="1"/>
  <c r="S3933" i="1"/>
  <c r="U3933" i="1" s="1"/>
  <c r="S3934" i="1"/>
  <c r="U3934" i="1" s="1"/>
  <c r="S3938" i="1"/>
  <c r="U3938" i="1" s="1"/>
  <c r="S3941" i="1"/>
  <c r="U3941" i="1" s="1"/>
  <c r="S3942" i="1"/>
  <c r="U3942" i="1" s="1"/>
  <c r="S3944" i="1"/>
  <c r="U3944" i="1" s="1"/>
  <c r="S3946" i="1"/>
  <c r="U3946" i="1" s="1"/>
  <c r="S3947" i="1"/>
  <c r="U3947" i="1" s="1"/>
  <c r="S3950" i="1"/>
  <c r="U3950" i="1" s="1"/>
  <c r="S3953" i="1"/>
  <c r="U3953" i="1" s="1"/>
  <c r="S3954" i="1"/>
  <c r="U3954" i="1" s="1"/>
  <c r="S3955" i="1"/>
  <c r="U3955" i="1" s="1"/>
  <c r="S3956" i="1"/>
  <c r="U3956" i="1" s="1"/>
  <c r="S3958" i="1"/>
  <c r="U3958" i="1" s="1"/>
  <c r="S3959" i="1"/>
  <c r="U3959" i="1" s="1"/>
  <c r="S3963" i="1"/>
  <c r="U3963" i="1" s="1"/>
  <c r="S3965" i="1"/>
  <c r="U3965" i="1" s="1"/>
  <c r="S3972" i="1"/>
  <c r="U3972" i="1" s="1"/>
  <c r="S3977" i="1"/>
  <c r="U3977" i="1" s="1"/>
  <c r="S3991" i="1"/>
  <c r="U3991" i="1" s="1"/>
  <c r="S3995" i="1"/>
  <c r="U3995" i="1" s="1"/>
  <c r="S3996" i="1"/>
  <c r="U3996" i="1" s="1"/>
  <c r="S3999" i="1"/>
  <c r="U3999" i="1" s="1"/>
  <c r="S4002" i="1"/>
  <c r="U4002" i="1" s="1"/>
  <c r="S4006" i="1"/>
  <c r="U4006" i="1" s="1"/>
  <c r="S4008" i="1"/>
  <c r="U4008" i="1" s="1"/>
  <c r="S4009" i="1"/>
  <c r="U4009" i="1" s="1"/>
  <c r="S4014" i="1"/>
  <c r="U4014" i="1" s="1"/>
  <c r="S4016" i="1"/>
  <c r="U4016" i="1" s="1"/>
  <c r="S4017" i="1"/>
  <c r="U4017" i="1" s="1"/>
  <c r="S4025" i="1"/>
  <c r="U4025" i="1" s="1"/>
  <c r="S4028" i="1"/>
  <c r="U4028" i="1" s="1"/>
  <c r="S4031" i="1"/>
  <c r="U4031" i="1" s="1"/>
  <c r="S4033" i="1"/>
  <c r="U4033" i="1" s="1"/>
  <c r="S4043" i="1"/>
  <c r="U4043" i="1" s="1"/>
  <c r="S4044" i="1"/>
  <c r="U4044" i="1" s="1"/>
  <c r="S4045" i="1"/>
  <c r="U4045" i="1" s="1"/>
  <c r="S4047" i="1"/>
  <c r="U4047" i="1" s="1"/>
  <c r="S4051" i="1"/>
  <c r="U4051" i="1" s="1"/>
  <c r="S4052" i="1"/>
  <c r="U4052" i="1" s="1"/>
  <c r="S4053" i="1"/>
  <c r="U4053" i="1" s="1"/>
  <c r="S4056" i="1"/>
  <c r="U4056" i="1" s="1"/>
  <c r="S4063" i="1"/>
  <c r="U4063" i="1" s="1"/>
  <c r="S4068" i="1"/>
  <c r="U4068" i="1" s="1"/>
  <c r="S4073" i="1"/>
  <c r="U4073" i="1" s="1"/>
  <c r="S4074" i="1"/>
  <c r="U4074" i="1" s="1"/>
  <c r="S4078" i="1"/>
  <c r="U4078" i="1" s="1"/>
  <c r="S4080" i="1"/>
  <c r="U4080" i="1" s="1"/>
  <c r="S4081" i="1"/>
  <c r="U4081" i="1" s="1"/>
  <c r="S4082" i="1"/>
  <c r="U4082" i="1" s="1"/>
  <c r="S4086" i="1"/>
  <c r="U4086" i="1" s="1"/>
  <c r="S4087" i="1"/>
  <c r="U4087" i="1" s="1"/>
  <c r="S4089" i="1"/>
  <c r="U4089" i="1" s="1"/>
  <c r="S4094" i="1"/>
  <c r="U4094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4" i="1"/>
  <c r="U4114" i="1" s="1"/>
  <c r="S4115" i="1"/>
  <c r="U4115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6" l="1"/>
  <c r="F7" i="6" s="1"/>
  <c r="E6" i="6"/>
  <c r="F6" i="6" s="1"/>
  <c r="E8" i="6"/>
  <c r="F8" i="6" s="1"/>
  <c r="E9" i="6"/>
  <c r="F9" i="6" s="1"/>
  <c r="E10" i="6"/>
  <c r="G10" i="6" s="1"/>
  <c r="E2" i="6"/>
  <c r="H2" i="6" s="1"/>
  <c r="E13" i="6"/>
  <c r="H13" i="6" s="1"/>
  <c r="E5" i="6"/>
  <c r="H5" i="6" s="1"/>
  <c r="E12" i="6"/>
  <c r="F12" i="6" s="1"/>
  <c r="E4" i="6"/>
  <c r="F4" i="6" s="1"/>
  <c r="E11" i="6"/>
  <c r="G11" i="6" s="1"/>
  <c r="E3" i="6"/>
  <c r="G3" i="6" s="1"/>
  <c r="H9" i="6" l="1"/>
  <c r="G9" i="6"/>
  <c r="H8" i="6"/>
  <c r="H7" i="6"/>
  <c r="G7" i="6"/>
  <c r="G6" i="6"/>
  <c r="H6" i="6"/>
  <c r="G8" i="6"/>
  <c r="F10" i="6"/>
  <c r="H10" i="6"/>
  <c r="G4" i="6"/>
  <c r="H4" i="6"/>
  <c r="G12" i="6"/>
  <c r="F11" i="6"/>
  <c r="H11" i="6"/>
  <c r="F3" i="6"/>
  <c r="H3" i="6"/>
  <c r="H12" i="6"/>
  <c r="G2" i="6"/>
  <c r="F13" i="6"/>
  <c r="G13" i="6"/>
  <c r="F5" i="6"/>
  <c r="G5" i="6"/>
  <c r="F2" i="6"/>
</calcChain>
</file>

<file path=xl/sharedStrings.xml><?xml version="1.0" encoding="utf-8"?>
<sst xmlns="http://schemas.openxmlformats.org/spreadsheetml/2006/main" count="33018" uniqueCount="8403">
  <si>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</si>
  <si>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</si>
  <si>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</si>
  <si>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</si>
  <si>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</si>
  <si>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</si>
  <si>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</si>
  <si>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</si>
  <si>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</si>
  <si>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</si>
  <si>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</si>
  <si>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</si>
  <si>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</si>
  <si>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</si>
  <si>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</si>
  <si>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</si>
  <si>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</si>
  <si>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</si>
  <si>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</si>
  <si>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</si>
  <si>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</si>
  <si>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</si>
  <si>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</si>
  <si>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</si>
  <si>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</si>
  <si>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</si>
  <si>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</si>
  <si>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</si>
  <si>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</si>
  <si>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</si>
  <si>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</si>
  <si>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</si>
  <si>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</si>
  <si>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</si>
  <si>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</si>
  <si>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</si>
  <si>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</si>
  <si>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</si>
  <si>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</si>
  <si>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</si>
  <si>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</si>
  <si>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</si>
  <si>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</si>
  <si>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</si>
  <si>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</si>
  <si>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</si>
  <si>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</si>
  <si>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</si>
  <si>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</si>
  <si>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</si>
  <si>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</si>
  <si>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</si>
  <si>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</si>
  <si>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</si>
  <si>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</si>
  <si>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</si>
  <si>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</si>
  <si>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</si>
  <si>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</si>
  <si>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</si>
  <si>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</si>
  <si>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</si>
  <si>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</si>
  <si>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</si>
  <si>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</si>
  <si>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</si>
  <si>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</si>
  <si>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</si>
  <si>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</si>
  <si>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</si>
  <si>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</si>
  <si>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</si>
  <si>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</si>
  <si>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</si>
  <si>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</si>
  <si>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</si>
  <si>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</si>
  <si>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</si>
  <si>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</si>
  <si>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</si>
  <si>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</si>
  <si>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</si>
  <si>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</si>
  <si>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</si>
  <si>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</si>
  <si>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</si>
  <si>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</si>
  <si>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</si>
  <si>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</si>
  <si>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</si>
  <si>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</si>
  <si>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</si>
  <si>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</si>
  <si>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</si>
  <si>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</si>
  <si>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</si>
  <si>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</si>
  <si>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</si>
  <si>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</si>
  <si>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</si>
  <si>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</si>
  <si>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</si>
  <si>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</si>
  <si>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</si>
  <si>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</si>
  <si>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</si>
  <si>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</si>
  <si>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</si>
  <si>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</si>
  <si>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</si>
  <si>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</si>
  <si>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</si>
  <si>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</si>
  <si>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</si>
  <si>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</si>
  <si>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</si>
  <si>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</si>
  <si>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</si>
  <si>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</si>
  <si>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</si>
  <si>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</si>
  <si>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</si>
  <si>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</si>
  <si>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</si>
  <si>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</si>
  <si>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</si>
  <si>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</si>
  <si>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</si>
  <si>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</si>
  <si>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</si>
  <si>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</si>
  <si>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</si>
  <si>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</si>
  <si>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</si>
  <si>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</si>
  <si>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</si>
  <si>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</si>
  <si>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</si>
  <si>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</si>
  <si>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</si>
  <si>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</si>
  <si>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</si>
  <si>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</si>
  <si>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</si>
  <si>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</si>
  <si>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</si>
  <si>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</si>
  <si>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</si>
  <si>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</si>
  <si>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</si>
  <si>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</si>
  <si>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</si>
  <si>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</si>
  <si>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</si>
  <si>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</si>
  <si>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</si>
  <si>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</si>
  <si>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</si>
  <si>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</si>
  <si>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</si>
  <si>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</si>
  <si>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</si>
  <si>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</si>
  <si>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</si>
  <si>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</si>
  <si>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</si>
  <si>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</si>
  <si>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</si>
  <si>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</si>
  <si>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</si>
  <si>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</si>
  <si>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</si>
  <si>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</si>
  <si>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</si>
  <si>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</si>
  <si>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</si>
  <si>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</si>
  <si>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</si>
  <si>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</si>
  <si>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</si>
  <si>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</si>
  <si>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</si>
  <si>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</si>
  <si>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</si>
  <si>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</si>
  <si>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</si>
  <si>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</si>
  <si>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</si>
  <si>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</si>
  <si>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</si>
  <si>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</si>
  <si>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</si>
  <si>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</si>
  <si>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</si>
  <si>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</si>
  <si>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</si>
  <si>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</si>
  <si>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</si>
  <si>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</si>
  <si>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</si>
  <si>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</si>
  <si>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</si>
  <si>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</si>
  <si>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</si>
  <si>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</si>
  <si>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</si>
  <si>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</si>
  <si>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</si>
  <si>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</si>
  <si>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</si>
  <si>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</si>
  <si>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</si>
  <si>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</si>
  <si>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</si>
  <si>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</si>
  <si>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</si>
  <si>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</si>
  <si>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</si>
  <si>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</si>
  <si>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</si>
  <si>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</si>
  <si>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</si>
  <si>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</si>
  <si>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</si>
  <si>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</si>
  <si>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</si>
  <si>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</si>
  <si>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</si>
  <si>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</si>
  <si>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</si>
  <si>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</si>
  <si>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</si>
  <si>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</si>
  <si>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</si>
  <si>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</si>
  <si>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</si>
  <si>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</si>
  <si>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</si>
  <si>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</si>
  <si>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</si>
  <si>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</si>
  <si>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</si>
  <si>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</si>
  <si>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</si>
  <si>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</si>
  <si>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</si>
  <si>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</si>
  <si>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</si>
  <si>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</si>
  <si>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</si>
  <si>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</si>
  <si>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</si>
  <si>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</si>
  <si>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</si>
  <si>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</si>
  <si>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</si>
  <si>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</si>
  <si>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</si>
  <si>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</si>
  <si>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</si>
  <si>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</si>
  <si>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</si>
  <si>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</si>
  <si>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</si>
  <si>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</si>
  <si>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</si>
  <si>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</si>
  <si>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</si>
  <si>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</si>
  <si>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</si>
  <si>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</si>
  <si>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</si>
  <si>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</si>
  <si>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</si>
  <si>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</si>
  <si>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</si>
  <si>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</si>
  <si>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</si>
  <si>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</si>
  <si>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</si>
  <si>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</si>
  <si>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</si>
  <si>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</si>
  <si>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</si>
  <si>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</si>
  <si>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</si>
  <si>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</si>
  <si>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</si>
  <si>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</si>
  <si>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</si>
  <si>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</si>
  <si>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</si>
  <si>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</si>
  <si>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</si>
  <si>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</si>
  <si>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</si>
  <si>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</si>
  <si>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</si>
  <si>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</si>
  <si>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</si>
  <si>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</si>
  <si>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</si>
  <si>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</si>
  <si>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</si>
  <si>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</si>
  <si>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</si>
  <si>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</si>
  <si>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</si>
  <si>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</si>
  <si>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</si>
  <si>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</si>
  <si>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</si>
  <si>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</si>
  <si>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</si>
  <si>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</si>
  <si>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</si>
  <si>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</si>
  <si>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</si>
  <si>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</si>
  <si>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</si>
  <si>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</si>
  <si>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</si>
  <si>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</si>
  <si>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</si>
  <si>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</si>
  <si>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</si>
  <si>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</si>
  <si>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</si>
  <si>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</si>
  <si>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</si>
  <si>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</si>
  <si>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</si>
  <si>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</si>
  <si>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</si>
  <si>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</si>
  <si>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</si>
  <si>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</si>
  <si>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</si>
  <si>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</si>
  <si>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</si>
  <si>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</si>
  <si>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</si>
  <si>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</si>
  <si>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</si>
  <si>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</si>
  <si>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</si>
  <si>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</si>
  <si>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</si>
  <si>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</si>
  <si>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</si>
  <si>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</si>
  <si>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</si>
  <si>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</si>
  <si>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</si>
  <si>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</si>
  <si>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</si>
  <si>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</si>
  <si>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</si>
  <si>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</si>
  <si>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</si>
  <si>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</si>
  <si>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</si>
  <si>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</si>
  <si>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</si>
  <si>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</si>
  <si>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</si>
  <si>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</si>
  <si>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</si>
  <si>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</si>
  <si>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</si>
  <si>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</si>
  <si>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</si>
  <si>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</si>
  <si>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</si>
  <si>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</si>
  <si>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</si>
  <si>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</si>
  <si>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</si>
  <si>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</si>
  <si>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</si>
  <si>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</si>
  <si>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</si>
  <si>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</si>
  <si>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</si>
  <si>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</si>
  <si>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</si>
  <si>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</si>
  <si>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</si>
  <si>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</si>
  <si>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</si>
  <si>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</si>
  <si>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</si>
  <si>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</si>
  <si>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</si>
  <si>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</si>
  <si>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</si>
  <si>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</si>
  <si>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</si>
  <si>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</si>
  <si>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</si>
  <si>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</si>
  <si>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</si>
  <si>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</si>
  <si>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</si>
  <si>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</si>
  <si>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</si>
  <si>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</si>
  <si>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</si>
  <si>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</si>
  <si>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</si>
  <si>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</si>
  <si>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</si>
  <si>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</si>
  <si>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</si>
  <si>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</si>
  <si>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</si>
  <si>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</si>
  <si>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</si>
  <si>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</si>
  <si>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</si>
  <si>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</si>
  <si>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</si>
  <si>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</si>
  <si>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</si>
  <si>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</si>
  <si>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</si>
  <si>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</si>
  <si>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</si>
  <si>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</si>
  <si>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</si>
  <si>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</si>
  <si>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</si>
  <si>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</si>
  <si>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</si>
  <si>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</si>
  <si>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</si>
  <si>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</si>
  <si>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</si>
  <si>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</si>
  <si>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</si>
  <si>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</si>
  <si>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</si>
  <si>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</si>
  <si>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</si>
  <si>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</si>
  <si>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</si>
  <si>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</si>
  <si>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</si>
  <si>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</si>
  <si>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</si>
  <si>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</si>
  <si>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</si>
  <si>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</si>
  <si>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</si>
  <si>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</si>
  <si>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</si>
  <si>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</si>
  <si>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</si>
  <si>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</si>
  <si>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</si>
  <si>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</si>
  <si>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</si>
  <si>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</si>
  <si>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</si>
  <si>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</si>
  <si>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</si>
  <si>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</si>
  <si>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</si>
  <si>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</si>
  <si>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</si>
  <si>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</si>
  <si>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</si>
  <si>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</si>
  <si>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</si>
  <si>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</si>
  <si>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</si>
  <si>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</si>
  <si>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</si>
  <si>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</si>
  <si>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</si>
  <si>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</si>
  <si>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</si>
  <si>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</si>
  <si>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</si>
  <si>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</si>
  <si>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</si>
  <si>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</si>
  <si>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</si>
  <si>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</si>
  <si>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</si>
  <si>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</si>
  <si>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</si>
  <si>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</si>
  <si>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</si>
  <si>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</si>
  <si>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</si>
  <si>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</si>
  <si>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</si>
  <si>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</si>
  <si>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</si>
  <si>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</si>
  <si>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</si>
  <si>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</si>
  <si>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</si>
  <si>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</si>
  <si>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</si>
  <si>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</si>
  <si>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</si>
  <si>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</si>
  <si>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</si>
  <si>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</si>
  <si>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</si>
  <si>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</si>
  <si>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</si>
  <si>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</si>
  <si>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</si>
  <si>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</si>
  <si>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</si>
  <si>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</si>
  <si>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</si>
  <si>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</si>
  <si>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</si>
  <si>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</si>
  <si>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</si>
  <si>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</si>
  <si>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</si>
  <si>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</si>
  <si>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</si>
  <si>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</si>
  <si>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</si>
  <si>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</si>
  <si>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</si>
  <si>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</si>
  <si>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</si>
  <si>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</si>
  <si>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</si>
  <si>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</si>
  <si>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</si>
  <si>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</si>
  <si>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</si>
  <si>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</si>
  <si>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</si>
  <si>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</si>
  <si>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</si>
  <si>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</si>
  <si>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</si>
  <si>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</si>
  <si>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</si>
  <si>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</si>
  <si>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</si>
  <si>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</si>
  <si>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</si>
  <si>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</si>
  <si>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</si>
  <si>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</si>
  <si>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</si>
  <si>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</si>
  <si>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</si>
  <si>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</si>
  <si>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</si>
  <si>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</si>
  <si>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</si>
  <si>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</si>
  <si>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</si>
  <si>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</si>
  <si>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</si>
  <si>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</si>
  <si>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</si>
  <si>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</si>
  <si>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</si>
  <si>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</si>
  <si>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</si>
  <si>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</si>
  <si>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</si>
  <si>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</si>
  <si>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</si>
  <si>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</si>
  <si>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</si>
  <si>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</si>
  <si>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</si>
  <si>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</si>
  <si>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</si>
  <si>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</si>
  <si>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</si>
  <si>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</si>
  <si>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</si>
  <si>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</si>
  <si>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</si>
  <si>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</si>
  <si>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</si>
  <si>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</si>
  <si>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</si>
  <si>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</si>
  <si>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</si>
  <si>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</si>
  <si>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</si>
  <si>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</si>
  <si>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</si>
  <si>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</si>
  <si>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</si>
  <si>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</si>
  <si>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</si>
  <si>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</si>
  <si>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</si>
  <si>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</si>
  <si>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</si>
  <si>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</si>
  <si>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</si>
  <si>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</si>
  <si>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</si>
  <si>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</si>
  <si>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</si>
  <si>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</si>
  <si>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</si>
  <si>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</si>
  <si>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</si>
  <si>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</si>
  <si>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</si>
  <si>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</si>
  <si>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</si>
  <si>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</si>
  <si>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</si>
  <si>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</si>
  <si>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</si>
  <si>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</si>
  <si>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</si>
  <si>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</si>
  <si>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</si>
  <si>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</si>
  <si>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</si>
  <si>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</si>
  <si>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</si>
  <si>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</si>
  <si>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</si>
  <si>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</si>
  <si>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</si>
  <si>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</si>
  <si>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</si>
  <si>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</si>
  <si>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</si>
  <si>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</si>
  <si>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</si>
  <si>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</si>
  <si>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</si>
  <si>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</si>
  <si>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</si>
  <si>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</si>
  <si>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</si>
  <si>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</si>
  <si>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</si>
  <si>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</si>
  <si>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</si>
  <si>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</si>
  <si>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</si>
  <si>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</si>
  <si>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</si>
  <si>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</si>
  <si>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</si>
  <si>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</si>
  <si>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</si>
  <si>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</si>
  <si>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</si>
  <si>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</si>
  <si>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</si>
  <si>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</si>
  <si>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</si>
  <si>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</si>
  <si>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</si>
  <si>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</si>
  <si>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</si>
  <si>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</si>
  <si>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</si>
  <si>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</si>
  <si>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</si>
  <si>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</si>
  <si>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</si>
  <si>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</si>
  <si>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</si>
  <si>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</si>
  <si>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</si>
  <si>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</si>
  <si>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</si>
  <si>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</si>
  <si>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</si>
  <si>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</si>
  <si>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</si>
  <si>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</si>
  <si>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</si>
  <si>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</si>
  <si>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</si>
  <si>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</si>
  <si>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</si>
  <si>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</si>
  <si>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</si>
  <si>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</si>
  <si>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</si>
  <si>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</si>
  <si>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</si>
  <si>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</si>
  <si>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</si>
  <si>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</si>
  <si>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</si>
  <si>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</si>
  <si>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</si>
  <si>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</si>
  <si>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</si>
  <si>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</si>
  <si>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</si>
  <si>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</si>
  <si>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</si>
  <si>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</si>
  <si>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</si>
  <si>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</si>
  <si>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</si>
  <si>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</si>
  <si>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</si>
  <si>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</si>
  <si>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</si>
  <si>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</si>
  <si>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</si>
  <si>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</si>
  <si>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</si>
  <si>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</si>
  <si>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</si>
  <si>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</si>
  <si>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</si>
  <si>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</si>
  <si>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</si>
  <si>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</si>
  <si>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</si>
  <si>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</si>
  <si>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</si>
  <si>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</si>
  <si>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</si>
  <si>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</si>
  <si>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</si>
  <si>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</si>
  <si>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</si>
  <si>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</si>
  <si>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</si>
  <si>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</si>
  <si>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</si>
  <si>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</si>
  <si>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</si>
  <si>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</si>
  <si>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</si>
  <si>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</si>
  <si>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</si>
  <si>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</si>
  <si>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</si>
  <si>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</si>
  <si>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</si>
  <si>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</si>
  <si>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</si>
  <si>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</si>
  <si>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</si>
  <si>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</si>
  <si>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</si>
  <si>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</si>
  <si>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</si>
  <si>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</si>
  <si>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</si>
  <si>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</si>
  <si>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</si>
  <si>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</si>
  <si>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</si>
  <si>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</si>
  <si>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</si>
  <si>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</si>
  <si>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</si>
  <si>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</si>
  <si>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</si>
  <si>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</si>
  <si>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</si>
  <si>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</si>
  <si>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</si>
  <si>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</si>
  <si>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</si>
  <si>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</si>
  <si>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</si>
  <si>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</si>
  <si>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</si>
  <si>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</si>
  <si>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</si>
  <si>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</si>
  <si>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</si>
  <si>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</si>
  <si>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</si>
  <si>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</si>
  <si>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</si>
  <si>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</si>
  <si>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</si>
  <si>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</si>
  <si>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</si>
  <si>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</si>
  <si>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</si>
  <si>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</si>
  <si>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</si>
  <si>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</si>
  <si>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</si>
  <si>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</si>
  <si>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</si>
  <si>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</si>
  <si>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</si>
  <si>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</si>
  <si>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</si>
  <si>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</si>
  <si>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</si>
  <si>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</si>
  <si>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</si>
  <si>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</si>
  <si>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</si>
  <si>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</si>
  <si>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</si>
  <si>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</si>
  <si>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</si>
  <si>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</si>
  <si>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</si>
  <si>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</si>
  <si>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</si>
  <si>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</si>
  <si>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</si>
  <si>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</si>
  <si>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</si>
  <si>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</si>
  <si>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</si>
  <si>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</si>
  <si>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</si>
  <si>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</si>
  <si>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</si>
  <si>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</si>
  <si>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</si>
  <si>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</si>
  <si>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</si>
  <si>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</si>
  <si>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</si>
  <si>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</si>
  <si>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</si>
  <si>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</si>
  <si>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</si>
  <si>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</si>
  <si>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</si>
  <si>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</si>
  <si>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</si>
  <si>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</si>
  <si>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</si>
  <si>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</si>
  <si>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</si>
  <si>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</si>
  <si>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</si>
  <si>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</si>
  <si>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</si>
  <si>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</si>
  <si>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</si>
  <si>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</si>
  <si>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</si>
  <si>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</si>
  <si>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</si>
  <si>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</si>
  <si>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</si>
  <si>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</si>
  <si>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</si>
  <si>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</si>
  <si>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</si>
  <si>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</si>
  <si>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</si>
  <si>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</si>
  <si>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</si>
  <si>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</si>
  <si>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</si>
  <si>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</si>
  <si>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</si>
  <si>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</si>
  <si>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</si>
  <si>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</si>
  <si>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</si>
  <si>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</si>
  <si>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</si>
  <si>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</si>
  <si>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</si>
  <si>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</si>
  <si>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</si>
  <si>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</si>
  <si>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</si>
  <si>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</si>
  <si>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</si>
  <si>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</si>
  <si>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</si>
  <si>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</si>
  <si>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</si>
  <si>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</si>
  <si>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</si>
  <si>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</si>
  <si>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</si>
  <si>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</si>
  <si>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</si>
  <si>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</si>
  <si>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</si>
  <si>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</si>
  <si>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</si>
  <si>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</si>
  <si>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</si>
  <si>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</si>
  <si>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</si>
  <si>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</si>
  <si>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</si>
  <si>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</si>
  <si>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</si>
  <si>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</si>
  <si>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</si>
  <si>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</si>
  <si>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</si>
  <si>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</si>
  <si>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</si>
  <si>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</si>
  <si>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</si>
  <si>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</si>
  <si>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</si>
  <si>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</si>
  <si>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</si>
  <si>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</si>
  <si>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</si>
  <si>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</si>
  <si>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</si>
  <si>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</si>
  <si>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</si>
  <si>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</si>
  <si>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</si>
  <si>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</si>
  <si>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</si>
  <si>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</si>
  <si>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</si>
  <si>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</si>
  <si>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</si>
  <si>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</si>
  <si>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</si>
  <si>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</si>
  <si>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</si>
  <si>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</si>
  <si>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</si>
  <si>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</si>
  <si>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</si>
  <si>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</si>
  <si>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</si>
  <si>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</si>
  <si>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</si>
  <si>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</si>
  <si>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</si>
  <si>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</si>
  <si>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</si>
  <si>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</si>
  <si>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</si>
  <si>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</si>
  <si>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</si>
  <si>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</si>
  <si>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</si>
  <si>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</si>
  <si>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</si>
  <si>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</si>
  <si>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</si>
  <si>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</si>
  <si>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</si>
  <si>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</si>
  <si>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</si>
  <si>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</si>
  <si>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</si>
  <si>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</si>
  <si>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</si>
  <si>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</si>
  <si>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</si>
  <si>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</si>
  <si>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</si>
  <si>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</si>
  <si>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</si>
  <si>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</si>
  <si>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</si>
  <si>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</si>
  <si>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</si>
  <si>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</si>
  <si>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</si>
  <si>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</si>
  <si>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</si>
  <si>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</si>
  <si>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</si>
  <si>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</si>
  <si>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</si>
  <si>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</si>
  <si>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</si>
  <si>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</si>
  <si>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</si>
  <si>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</si>
  <si>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</si>
  <si>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</si>
  <si>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</si>
  <si>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</si>
  <si>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</si>
  <si>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</si>
  <si>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</si>
  <si>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</si>
  <si>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</si>
  <si>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</si>
  <si>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</si>
  <si>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</si>
  <si>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</si>
  <si>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</si>
  <si>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</si>
  <si>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</si>
  <si>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</si>
  <si>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</si>
  <si>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</si>
  <si>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</si>
  <si>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</si>
  <si>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</si>
  <si>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</si>
  <si>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</si>
  <si>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</si>
  <si>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</si>
  <si>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</si>
  <si>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</si>
  <si>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</si>
  <si>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</si>
  <si>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</si>
  <si>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</si>
  <si>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</si>
  <si>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</si>
  <si>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</si>
  <si>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</si>
  <si>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</si>
  <si>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</si>
  <si>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</si>
  <si>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</si>
  <si>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</si>
  <si>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</si>
  <si>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</si>
  <si>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</si>
  <si>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</si>
  <si>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</si>
  <si>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</si>
  <si>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</si>
  <si>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</si>
  <si>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</si>
  <si>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</si>
  <si>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</si>
  <si>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</si>
  <si>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</si>
  <si>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</si>
  <si>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</si>
  <si>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</si>
  <si>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</si>
  <si>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</si>
  <si>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</si>
  <si>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</si>
  <si>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</si>
  <si>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</si>
  <si>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</si>
  <si>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</si>
  <si>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</si>
  <si>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</si>
  <si>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</si>
  <si>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</si>
  <si>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</si>
  <si>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</si>
  <si>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</si>
  <si>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</si>
  <si>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</si>
  <si>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</si>
  <si>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</si>
  <si>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</si>
  <si>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</si>
  <si>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</si>
  <si>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</si>
  <si>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</si>
  <si>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</si>
  <si>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</si>
  <si>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</si>
  <si>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</si>
  <si>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</si>
  <si>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</si>
  <si>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</si>
  <si>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</si>
  <si>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</si>
  <si>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</si>
  <si>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</si>
  <si>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</si>
  <si>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</si>
  <si>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</si>
  <si>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</si>
  <si>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</si>
  <si>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</si>
  <si>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</si>
  <si>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</si>
  <si>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</si>
  <si>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</si>
  <si>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</si>
  <si>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</si>
  <si>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</si>
  <si>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</si>
  <si>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</si>
  <si>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</si>
  <si>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</si>
  <si>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</si>
  <si>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</si>
  <si>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</si>
  <si>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</si>
  <si>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</si>
  <si>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</si>
  <si>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</si>
  <si>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</si>
  <si>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</si>
  <si>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</si>
  <si>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</si>
  <si>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</si>
  <si>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</si>
  <si>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</si>
  <si>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</si>
  <si>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</si>
  <si>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</si>
  <si>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</si>
  <si>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</si>
  <si>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</si>
  <si>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</si>
  <si>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</si>
  <si>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</si>
  <si>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</si>
  <si>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</si>
  <si>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</si>
  <si>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</si>
  <si>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</si>
  <si>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</si>
  <si>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</si>
  <si>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</si>
  <si>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</si>
  <si>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</si>
  <si>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</si>
  <si>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</si>
  <si>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</si>
  <si>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</si>
  <si>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</si>
  <si>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</si>
  <si>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</si>
  <si>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</si>
  <si>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</si>
  <si>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</si>
  <si>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</si>
  <si>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</si>
  <si>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</si>
  <si>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</si>
  <si>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</si>
  <si>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</si>
  <si>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</si>
  <si>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</si>
  <si>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</si>
  <si>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</si>
  <si>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</si>
  <si>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</si>
  <si>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</si>
  <si>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</si>
  <si>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</si>
  <si>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</si>
  <si>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</si>
  <si>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</si>
  <si>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</si>
  <si>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</si>
  <si>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</si>
  <si>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</si>
  <si>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</si>
  <si>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</si>
  <si>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</si>
  <si>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</si>
  <si>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</si>
  <si>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</si>
  <si>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</si>
  <si>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</si>
  <si>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</si>
  <si>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</si>
  <si>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</si>
  <si>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</si>
  <si>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</si>
  <si>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</si>
  <si>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</si>
  <si>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</si>
  <si>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</si>
  <si>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</si>
  <si>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</si>
  <si>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</si>
  <si>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</si>
  <si>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</si>
  <si>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</si>
  <si>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</si>
  <si>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</si>
  <si>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</si>
  <si>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</si>
  <si>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</si>
  <si>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</si>
  <si>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</si>
  <si>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</si>
  <si>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</si>
  <si>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</si>
  <si>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</si>
  <si>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</si>
  <si>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</si>
  <si>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</si>
  <si>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</si>
  <si>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</si>
  <si>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</si>
  <si>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</si>
  <si>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</si>
  <si>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</si>
  <si>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</si>
  <si>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</si>
  <si>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</si>
  <si>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</si>
  <si>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</si>
  <si>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</si>
  <si>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</si>
  <si>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</si>
  <si>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</si>
  <si>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</si>
  <si>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</si>
  <si>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</si>
  <si>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</si>
  <si>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</si>
  <si>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</si>
  <si>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</si>
  <si>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</si>
  <si>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</si>
  <si>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</si>
  <si>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</si>
  <si>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</si>
  <si>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</si>
  <si>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</si>
  <si>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</si>
  <si>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</si>
  <si>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</si>
  <si>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</si>
  <si>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</si>
  <si>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</si>
  <si>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</si>
  <si>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</si>
  <si>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</si>
  <si>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</si>
  <si>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</si>
  <si>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</si>
  <si>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</si>
  <si>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</si>
  <si>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</si>
  <si>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</si>
  <si>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</si>
  <si>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</si>
  <si>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</si>
  <si>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</si>
  <si>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</si>
  <si>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</si>
  <si>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</si>
  <si>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</si>
  <si>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</si>
  <si>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</si>
  <si>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</si>
  <si>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</si>
  <si>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</si>
  <si>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</si>
  <si>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</si>
  <si>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</si>
  <si>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</si>
  <si>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</si>
  <si>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</si>
  <si>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</si>
  <si>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</si>
  <si>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</si>
  <si>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</si>
  <si>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</si>
  <si>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</si>
  <si>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</si>
  <si>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</si>
  <si>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</si>
  <si>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</si>
  <si>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</si>
  <si>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</si>
  <si>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</si>
  <si>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</si>
  <si>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</si>
  <si>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</si>
  <si>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</si>
  <si>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</si>
  <si>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</si>
  <si>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</si>
  <si>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</si>
  <si>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</si>
  <si>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</si>
  <si>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</si>
  <si>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</si>
  <si>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</si>
  <si>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</si>
  <si>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</si>
  <si>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</si>
  <si>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</si>
  <si>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</si>
  <si>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</si>
  <si>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</si>
  <si>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</si>
  <si>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</si>
  <si>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</si>
  <si>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</si>
  <si>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</si>
  <si>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</si>
  <si>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</si>
  <si>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</si>
  <si>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</si>
  <si>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</si>
  <si>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</si>
  <si>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</si>
  <si>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</si>
  <si>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</si>
  <si>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</si>
  <si>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</si>
  <si>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</si>
  <si>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</si>
  <si>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</si>
  <si>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</si>
  <si>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</si>
  <si>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</si>
  <si>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</si>
  <si>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</si>
  <si>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</si>
  <si>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</si>
  <si>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</si>
  <si>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</si>
  <si>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</si>
  <si>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</si>
  <si>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</si>
  <si>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</si>
  <si>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</si>
  <si>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</si>
  <si>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</si>
  <si>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</si>
  <si>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</si>
  <si>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</si>
  <si>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</si>
  <si>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</si>
  <si>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</si>
  <si>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</si>
  <si>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</si>
  <si>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</si>
  <si>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</si>
  <si>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</si>
  <si>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</si>
  <si>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</si>
  <si>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</si>
  <si>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</si>
  <si>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</si>
  <si>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</si>
  <si>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</si>
  <si>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</si>
  <si>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</si>
  <si>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</si>
  <si>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</si>
  <si>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</si>
  <si>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</si>
  <si>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</si>
  <si>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</si>
  <si>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</si>
  <si>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</si>
  <si>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</si>
  <si>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</si>
  <si>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</si>
  <si>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</si>
  <si>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</si>
  <si>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</si>
  <si>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</si>
  <si>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</si>
  <si>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</si>
  <si>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</si>
  <si>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</si>
  <si>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</si>
  <si>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</si>
  <si>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</si>
  <si>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</si>
  <si>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</si>
  <si>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</si>
  <si>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</si>
  <si>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</si>
  <si>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</si>
  <si>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</si>
  <si>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</si>
  <si>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</si>
  <si>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</si>
  <si>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</si>
  <si>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</si>
  <si>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</si>
  <si>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</si>
  <si>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</si>
  <si>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</si>
  <si>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</si>
  <si>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</si>
  <si>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</si>
  <si>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</si>
  <si>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</si>
  <si>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</si>
  <si>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</si>
  <si>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</si>
  <si>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</si>
  <si>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</si>
  <si>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</si>
  <si>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</si>
  <si>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</si>
  <si>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</si>
  <si>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</si>
  <si>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</si>
  <si>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</si>
  <si>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</si>
  <si>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</si>
  <si>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</si>
  <si>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</si>
  <si>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</si>
  <si>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</si>
  <si>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</si>
  <si>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</si>
  <si>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</si>
  <si>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</si>
  <si>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</si>
  <si>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</si>
  <si>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</si>
  <si>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</si>
  <si>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</si>
  <si>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</si>
  <si>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</si>
  <si>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</si>
  <si>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</si>
  <si>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</si>
  <si>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</si>
  <si>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</si>
  <si>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</si>
  <si>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</si>
  <si>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</si>
  <si>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</si>
  <si>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</si>
  <si>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</si>
  <si>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</si>
  <si>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</si>
  <si>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</si>
  <si>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</si>
  <si>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</si>
  <si>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</si>
  <si>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</si>
  <si>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</si>
  <si>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</si>
  <si>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</si>
  <si>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</si>
  <si>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</si>
  <si>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</si>
  <si>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</si>
  <si>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</si>
  <si>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</si>
  <si>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</si>
  <si>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</si>
  <si>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</si>
  <si>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</si>
  <si>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</si>
  <si>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</si>
  <si>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</si>
  <si>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</si>
  <si>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</si>
  <si>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</si>
  <si>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</si>
  <si>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</si>
  <si>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</si>
  <si>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</si>
  <si>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</si>
  <si>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</si>
  <si>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</si>
  <si>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</si>
  <si>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</si>
  <si>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</si>
  <si>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</si>
  <si>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</si>
  <si>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</si>
  <si>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</si>
  <si>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</si>
  <si>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</si>
  <si>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</si>
  <si>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</si>
  <si>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</si>
  <si>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</si>
  <si>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</si>
  <si>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</si>
  <si>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</si>
  <si>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</si>
  <si>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</si>
  <si>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</si>
  <si>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</si>
  <si>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</si>
  <si>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</si>
  <si>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</si>
  <si>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</si>
  <si>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</si>
  <si>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</si>
  <si>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</si>
  <si>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</si>
  <si>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</si>
  <si>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</si>
  <si>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</si>
  <si>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</si>
  <si>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</si>
  <si>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</si>
  <si>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</si>
  <si>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</si>
  <si>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</si>
  <si>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</si>
  <si>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</si>
  <si>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</si>
  <si>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</si>
  <si>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</si>
  <si>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</si>
  <si>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</si>
  <si>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</si>
  <si>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</si>
  <si>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</si>
  <si>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</si>
  <si>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</si>
  <si>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</si>
  <si>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</si>
  <si>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</si>
  <si>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</si>
  <si>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</si>
  <si>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</si>
  <si>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</si>
  <si>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</si>
  <si>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</si>
  <si>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</si>
  <si>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</si>
  <si>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</si>
  <si>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</si>
  <si>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</si>
  <si>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</si>
  <si>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</si>
  <si>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</si>
  <si>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</si>
  <si>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</si>
  <si>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</si>
  <si>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</si>
  <si>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</si>
  <si>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</si>
  <si>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</si>
  <si>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</si>
  <si>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</si>
  <si>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</si>
  <si>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</si>
  <si>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</si>
  <si>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</si>
  <si>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</si>
  <si>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</si>
  <si>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</si>
  <si>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</si>
  <si>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</si>
  <si>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</si>
  <si>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</si>
  <si>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</si>
  <si>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</si>
  <si>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</si>
  <si>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</si>
  <si>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</si>
  <si>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</si>
  <si>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</si>
  <si>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</si>
  <si>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</si>
  <si>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</si>
  <si>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</si>
  <si>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</si>
  <si>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</si>
  <si>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</si>
  <si>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</si>
  <si>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</si>
  <si>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</si>
  <si>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</si>
  <si>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</si>
  <si>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</si>
  <si>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</si>
  <si>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</si>
  <si>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</si>
  <si>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</si>
  <si>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</si>
  <si>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</si>
  <si>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</si>
  <si>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</si>
  <si>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</si>
  <si>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</si>
  <si>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</si>
  <si>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</si>
  <si>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</si>
  <si>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</si>
  <si>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</si>
  <si>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</si>
  <si>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</si>
  <si>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</si>
  <si>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</si>
  <si>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</si>
  <si>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</si>
  <si>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</si>
  <si>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</si>
  <si>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</si>
  <si>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</si>
  <si>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</si>
  <si>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</si>
  <si>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</si>
  <si>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</si>
  <si>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</si>
  <si>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</si>
  <si>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</si>
  <si>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</si>
  <si>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</si>
  <si>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</si>
  <si>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</si>
  <si>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</si>
  <si>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</si>
  <si>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</si>
  <si>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</si>
  <si>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</si>
  <si>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</si>
  <si>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</si>
  <si>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</si>
  <si>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</si>
  <si>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</si>
  <si>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</si>
  <si>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</si>
  <si>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</si>
  <si>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</si>
  <si>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</si>
  <si>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</si>
  <si>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</si>
  <si>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</si>
  <si>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</si>
  <si>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</si>
  <si>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</si>
  <si>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</si>
  <si>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</si>
  <si>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</si>
  <si>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</si>
  <si>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</si>
  <si>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</si>
  <si>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</si>
  <si>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</si>
  <si>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</si>
  <si>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</si>
  <si>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</si>
  <si>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</si>
  <si>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</si>
  <si>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</si>
  <si>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</si>
  <si>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</si>
  <si>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</si>
  <si>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</si>
  <si>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</si>
  <si>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</si>
  <si>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</si>
  <si>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</si>
  <si>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</si>
  <si>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</si>
  <si>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</si>
  <si>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</si>
  <si>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</si>
  <si>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</si>
  <si>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</si>
  <si>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</si>
  <si>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</si>
  <si>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</si>
  <si>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</si>
  <si>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</si>
  <si>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</si>
  <si>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</si>
  <si>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</si>
  <si>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</si>
  <si>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</si>
  <si>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</si>
  <si>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</si>
  <si>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</si>
  <si>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</si>
  <si>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</si>
  <si>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</si>
  <si>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</si>
  <si>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</si>
  <si>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</si>
  <si>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</si>
  <si>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</si>
  <si>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</si>
  <si>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</si>
  <si>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</si>
  <si>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</si>
  <si>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</si>
  <si>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</si>
  <si>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</si>
  <si>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</si>
  <si>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</si>
  <si>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</si>
  <si>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</si>
  <si>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</si>
  <si>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</si>
  <si>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</si>
  <si>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</si>
  <si>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</si>
  <si>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</si>
  <si>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</si>
  <si>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</si>
  <si>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</si>
  <si>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</si>
  <si>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</si>
  <si>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</si>
  <si>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</si>
  <si>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</si>
  <si>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</si>
  <si>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</si>
  <si>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</si>
  <si>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</si>
  <si>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</si>
  <si>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</si>
  <si>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</si>
  <si>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</si>
  <si>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</si>
  <si>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</si>
  <si>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</si>
  <si>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</si>
  <si>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</si>
  <si>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</si>
  <si>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</si>
  <si>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</si>
  <si>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</si>
  <si>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</si>
  <si>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</si>
  <si>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</si>
  <si>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</si>
  <si>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</si>
  <si>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</si>
  <si>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</si>
  <si>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</si>
  <si>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</si>
  <si>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</si>
  <si>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</si>
  <si>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</si>
  <si>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</si>
  <si>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</si>
  <si>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</si>
  <si>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</si>
  <si>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</si>
  <si>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</si>
  <si>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</si>
  <si>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</si>
  <si>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</si>
  <si>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</si>
  <si>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</si>
  <si>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</si>
  <si>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</si>
  <si>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</si>
  <si>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</si>
  <si>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</si>
  <si>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</si>
  <si>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</si>
  <si>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</si>
  <si>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</si>
  <si>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</si>
  <si>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</si>
  <si>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</si>
  <si>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</si>
  <si>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</si>
  <si>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</si>
  <si>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</si>
  <si>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</si>
  <si>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</si>
  <si>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</si>
  <si>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</si>
  <si>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</si>
  <si>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</si>
  <si>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</si>
  <si>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</si>
  <si>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</si>
  <si>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</si>
  <si>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</si>
  <si>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</si>
  <si>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</si>
  <si>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</si>
  <si>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</si>
  <si>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</si>
  <si>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</si>
  <si>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</si>
  <si>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</si>
  <si>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</si>
  <si>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</si>
  <si>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</si>
  <si>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</si>
  <si>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</si>
  <si>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</si>
  <si>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</si>
  <si>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</si>
  <si>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</si>
  <si>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</si>
  <si>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</si>
  <si>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</si>
  <si>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</si>
  <si>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</si>
  <si>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</si>
  <si>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</si>
  <si>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</si>
  <si>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</si>
  <si>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</si>
  <si>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</si>
  <si>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</si>
  <si>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</si>
  <si>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</si>
  <si>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</si>
  <si>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</si>
  <si>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</si>
  <si>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</si>
  <si>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</si>
  <si>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</si>
  <si>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</si>
  <si>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</si>
  <si>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</si>
  <si>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</si>
  <si>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</si>
  <si>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</si>
  <si>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</si>
  <si>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</si>
  <si>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</si>
  <si>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</si>
  <si>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</si>
  <si>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</si>
  <si>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</si>
  <si>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</si>
  <si>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</si>
  <si>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</si>
  <si>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</si>
  <si>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</si>
  <si>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</si>
  <si>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</si>
  <si>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</si>
  <si>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</si>
  <si>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</si>
  <si>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</si>
  <si>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</si>
  <si>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</si>
  <si>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</si>
  <si>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</si>
  <si>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</si>
  <si>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</si>
  <si>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</si>
  <si>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</si>
  <si>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</si>
  <si>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</si>
  <si>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</si>
  <si>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</si>
  <si>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</si>
  <si>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</si>
  <si>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</si>
  <si>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</si>
  <si>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</si>
  <si>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</si>
  <si>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</si>
  <si>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</si>
  <si>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</si>
  <si>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</si>
  <si>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</si>
  <si>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</si>
  <si>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</si>
  <si>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</si>
  <si>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</si>
  <si>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</si>
  <si>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</si>
  <si>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</si>
  <si>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</si>
  <si>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</si>
  <si>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</si>
  <si>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</si>
  <si>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</si>
  <si>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</si>
  <si>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</si>
  <si>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</si>
  <si>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</si>
  <si>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</si>
  <si>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</si>
  <si>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</si>
  <si>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</si>
  <si>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</si>
  <si>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</si>
  <si>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</si>
  <si>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</si>
  <si>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</si>
  <si>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</si>
  <si>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</si>
  <si>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</si>
  <si>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</si>
  <si>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</si>
  <si>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</si>
  <si>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</si>
  <si>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</si>
  <si>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</si>
  <si>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</si>
  <si>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</si>
  <si>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</si>
  <si>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</si>
  <si>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</si>
  <si>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</si>
  <si>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</si>
  <si>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</si>
  <si>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</si>
  <si>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</si>
  <si>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</si>
  <si>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</si>
  <si>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</si>
  <si>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</si>
  <si>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</si>
  <si>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</si>
  <si>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</si>
  <si>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</si>
  <si>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</si>
  <si>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</si>
  <si>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</si>
  <si>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</si>
  <si>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</si>
  <si>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</si>
  <si>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</si>
  <si>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</si>
  <si>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</si>
  <si>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</si>
  <si>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</si>
  <si>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</si>
  <si>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</si>
  <si>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</si>
  <si>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</si>
  <si>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</si>
  <si>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</si>
  <si>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</si>
  <si>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</si>
  <si>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</si>
  <si>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</si>
  <si>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</si>
  <si>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</si>
  <si>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</si>
  <si>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</si>
  <si>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</si>
  <si>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</si>
  <si>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</si>
  <si>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</si>
  <si>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</si>
  <si>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</si>
  <si>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</si>
  <si>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</si>
  <si>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</si>
  <si>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</si>
  <si>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</si>
  <si>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</si>
  <si>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</si>
  <si>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</si>
  <si>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</si>
  <si>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</si>
  <si>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</si>
  <si>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</si>
  <si>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</si>
  <si>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</si>
  <si>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</si>
  <si>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</si>
  <si>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</si>
  <si>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</si>
  <si>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</si>
  <si>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</si>
  <si>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</si>
  <si>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</si>
  <si>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</si>
  <si>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</si>
  <si>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</si>
  <si>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</si>
  <si>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</si>
  <si>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</si>
  <si>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</si>
  <si>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</si>
  <si>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</si>
  <si>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</si>
  <si>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</si>
  <si>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</si>
  <si>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</si>
  <si>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</si>
  <si>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</si>
  <si>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</si>
  <si>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</si>
  <si>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</si>
  <si>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</si>
  <si>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</si>
  <si>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</si>
  <si>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</si>
  <si>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</si>
  <si>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</si>
  <si>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</si>
  <si>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</si>
  <si>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</si>
  <si>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</si>
  <si>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</si>
  <si>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</si>
  <si>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</si>
  <si>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</si>
  <si>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</si>
  <si>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</si>
  <si>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</si>
  <si>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</si>
  <si>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</si>
  <si>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</si>
  <si>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</si>
  <si>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</si>
  <si>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</si>
  <si>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</si>
  <si>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</si>
  <si>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</si>
  <si>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</si>
  <si>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</si>
  <si>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</si>
  <si>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</si>
  <si>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</si>
  <si>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</si>
  <si>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</si>
  <si>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</si>
  <si>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</si>
  <si>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</si>
  <si>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</si>
  <si>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</si>
  <si>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</si>
  <si>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</si>
  <si>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</si>
  <si>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</si>
  <si>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</si>
  <si>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</si>
  <si>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</si>
  <si>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</si>
  <si>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</si>
  <si>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</si>
  <si>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</si>
  <si>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</si>
  <si>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</si>
  <si>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</si>
  <si>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</si>
  <si>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</si>
  <si>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</si>
  <si>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</si>
  <si>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</si>
  <si>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</si>
  <si>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</si>
  <si>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</si>
  <si>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</si>
  <si>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</si>
  <si>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</si>
  <si>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</si>
  <si>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</si>
  <si>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</si>
  <si>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</si>
  <si>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</si>
  <si>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</si>
  <si>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</si>
  <si>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</si>
  <si>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</si>
  <si>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</si>
  <si>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</si>
  <si>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</si>
  <si>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</si>
  <si>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</si>
  <si>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</si>
  <si>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</si>
  <si>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</si>
  <si>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</si>
  <si>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</si>
  <si>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</si>
  <si>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</si>
  <si>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</si>
  <si>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</si>
  <si>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</si>
  <si>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</si>
  <si>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</si>
  <si>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</si>
  <si>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</si>
  <si>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</si>
  <si>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</si>
  <si>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</si>
  <si>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</si>
  <si>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</si>
  <si>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</si>
  <si>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</si>
  <si>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</si>
  <si>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</si>
  <si>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</si>
  <si>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</si>
  <si>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</si>
  <si>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</si>
  <si>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</si>
  <si>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</si>
  <si>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</si>
  <si>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</si>
  <si>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</si>
  <si>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</si>
  <si>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</si>
  <si>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</si>
  <si>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</si>
  <si>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</si>
  <si>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</si>
  <si>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</si>
  <si>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</si>
  <si>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</si>
  <si>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</si>
  <si>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</si>
  <si>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</si>
  <si>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</si>
  <si>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</si>
  <si>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</si>
  <si>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</si>
  <si>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</si>
  <si>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</si>
  <si>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</si>
  <si>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</si>
  <si>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</si>
  <si>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</si>
  <si>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</si>
  <si>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</si>
  <si>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</si>
  <si>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</si>
  <si>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</si>
  <si>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</si>
  <si>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</si>
  <si>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</si>
  <si>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</si>
  <si>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</si>
  <si>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</si>
  <si>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</si>
  <si>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</si>
  <si>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</si>
  <si>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</si>
  <si>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</si>
  <si>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</si>
  <si>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</si>
  <si>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</si>
  <si>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</si>
  <si>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</si>
  <si>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</si>
  <si>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</si>
  <si>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</si>
  <si>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</si>
  <si>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</si>
  <si>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</si>
  <si>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</si>
  <si>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</si>
  <si>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</si>
  <si>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</si>
  <si>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</si>
  <si>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</si>
  <si>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</si>
  <si>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</si>
  <si>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</si>
  <si>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</si>
  <si>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</si>
  <si>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</si>
  <si>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</si>
  <si>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</si>
  <si>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</si>
  <si>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</si>
  <si>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</si>
  <si>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</si>
  <si>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</si>
  <si>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</si>
  <si>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</si>
  <si>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</si>
  <si>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</si>
  <si>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</si>
  <si>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</si>
  <si>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</si>
  <si>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</si>
  <si>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</si>
  <si>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</si>
  <si>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</si>
  <si>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</si>
  <si>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</si>
  <si>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</si>
  <si>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</si>
  <si>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</si>
  <si>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</si>
  <si>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</si>
  <si>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</si>
  <si>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</si>
  <si>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</si>
  <si>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</si>
  <si>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</si>
  <si>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</si>
  <si>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</si>
  <si>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</si>
  <si>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</si>
  <si>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</si>
  <si>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</si>
  <si>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</si>
  <si>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</si>
  <si>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</si>
  <si>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</si>
  <si>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</si>
  <si>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</si>
  <si>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</si>
  <si>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</si>
  <si>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</si>
  <si>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</si>
  <si>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</si>
  <si>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</si>
  <si>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</si>
  <si>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</si>
  <si>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</si>
  <si>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</si>
  <si>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</si>
  <si>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</si>
  <si>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</si>
  <si>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</si>
  <si>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</si>
  <si>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</si>
  <si>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</si>
  <si>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</si>
  <si>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</si>
  <si>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</si>
  <si>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</si>
  <si>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</si>
  <si>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</si>
  <si>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</si>
  <si>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</si>
  <si>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</si>
  <si>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</si>
  <si>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</si>
  <si>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</si>
  <si>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</si>
  <si>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</si>
  <si>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</si>
  <si>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</si>
  <si>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</si>
  <si>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</si>
  <si>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</si>
  <si>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</si>
  <si>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</si>
  <si>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</si>
  <si>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</si>
  <si>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</si>
  <si>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</si>
  <si>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</si>
  <si>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</si>
  <si>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</si>
  <si>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</si>
  <si>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</si>
  <si>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</si>
  <si>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</si>
  <si>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</si>
  <si>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</si>
  <si>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</si>
  <si>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</si>
  <si>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</si>
  <si>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</si>
  <si>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</si>
  <si>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</si>
  <si>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</si>
  <si>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</si>
  <si>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</si>
  <si>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</si>
  <si>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</si>
  <si>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</si>
  <si>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</si>
  <si>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</si>
  <si>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</si>
  <si>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</si>
  <si>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</si>
  <si>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</si>
  <si>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</si>
  <si>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</si>
  <si>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</si>
  <si>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</si>
  <si>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</si>
  <si>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</si>
  <si>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</si>
  <si>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</si>
  <si>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</si>
  <si>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</si>
  <si>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</si>
  <si>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</si>
  <si>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</si>
  <si>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</si>
  <si>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</si>
  <si>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</si>
  <si>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</si>
  <si>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</si>
  <si>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</si>
  <si>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</si>
  <si>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</si>
  <si>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</si>
  <si>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</si>
  <si>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</si>
  <si>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</si>
  <si>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</si>
  <si>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</si>
  <si>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</si>
  <si>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</si>
  <si>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</si>
  <si>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</si>
  <si>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</si>
  <si>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</si>
  <si>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</si>
  <si>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</si>
  <si>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</si>
  <si>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</si>
  <si>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</si>
  <si>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</si>
  <si>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</si>
  <si>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</si>
  <si>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</si>
  <si>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</si>
  <si>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</si>
  <si>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</si>
  <si>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</si>
  <si>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</si>
  <si>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</si>
  <si>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</si>
  <si>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</si>
  <si>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</si>
  <si>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</si>
  <si>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</si>
  <si>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</si>
  <si>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</si>
  <si>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</si>
  <si>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</si>
  <si>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</si>
  <si>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</si>
  <si>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</si>
  <si>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</si>
  <si>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</si>
  <si>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</si>
  <si>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</si>
  <si>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</si>
  <si>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</si>
  <si>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</si>
  <si>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</si>
  <si>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</si>
  <si>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</si>
  <si>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</si>
  <si>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</si>
  <si>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</si>
  <si>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</si>
  <si>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</si>
  <si>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</si>
  <si>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</si>
  <si>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</si>
  <si>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</si>
  <si>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</si>
  <si>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</si>
  <si>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</si>
  <si>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</si>
  <si>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</si>
  <si>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</si>
  <si>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</si>
  <si>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</si>
  <si>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</si>
  <si>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</si>
  <si>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</si>
  <si>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</si>
  <si>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</si>
  <si>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</si>
  <si>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</si>
  <si>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</si>
  <si>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</si>
  <si>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</si>
  <si>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</si>
  <si>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</si>
  <si>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</si>
  <si>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</si>
  <si>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</si>
  <si>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</si>
  <si>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</si>
  <si>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</si>
  <si>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</si>
  <si>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</si>
  <si>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</si>
  <si>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</si>
  <si>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</si>
  <si>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</si>
  <si>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</si>
  <si>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</si>
  <si>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</si>
  <si>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</si>
  <si>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</si>
  <si>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</si>
  <si>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</si>
  <si>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</si>
  <si>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</si>
  <si>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</si>
  <si>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</si>
  <si>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</si>
  <si>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</si>
  <si>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</si>
  <si>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</si>
  <si>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</si>
  <si>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</si>
  <si>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</si>
  <si>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</si>
  <si>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</si>
  <si>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</si>
  <si>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</si>
  <si>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</si>
  <si>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</si>
  <si>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</si>
  <si>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</si>
  <si>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</si>
  <si>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</si>
  <si>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</si>
  <si>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</si>
  <si>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</si>
  <si>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</si>
  <si>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</si>
  <si>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</si>
  <si>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</si>
  <si>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</si>
  <si>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</si>
  <si>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</si>
  <si>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</si>
  <si>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</si>
  <si>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</si>
  <si>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</si>
  <si>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</si>
  <si>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</si>
  <si>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</si>
  <si>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</si>
  <si>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</si>
  <si>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</si>
  <si>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</si>
  <si>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</si>
  <si>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</si>
  <si>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</si>
  <si>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</si>
  <si>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</si>
  <si>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</si>
  <si>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</si>
  <si>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</si>
  <si>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</si>
  <si>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</si>
  <si>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</si>
  <si>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</si>
  <si>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</si>
  <si>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</si>
  <si>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</si>
  <si>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</si>
  <si>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</si>
  <si>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</si>
  <si>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</si>
  <si>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</si>
  <si>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</si>
  <si>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</si>
  <si>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</si>
  <si>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</si>
  <si>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</si>
  <si>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</si>
  <si>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</si>
  <si>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</si>
  <si>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</si>
  <si>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</si>
  <si>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</si>
  <si>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</si>
  <si>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</si>
  <si>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</si>
  <si>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</si>
  <si>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</si>
  <si>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</si>
  <si>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</si>
  <si>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</si>
  <si>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</si>
  <si>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</si>
  <si>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</si>
  <si>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</si>
  <si>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</si>
  <si>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</si>
  <si>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</si>
  <si>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</si>
  <si>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</si>
  <si>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</si>
  <si>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</si>
  <si>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</si>
  <si>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</si>
  <si>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</si>
  <si>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</si>
  <si>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</si>
  <si>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</si>
  <si>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</si>
  <si>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</si>
  <si>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</si>
  <si>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</si>
  <si>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</si>
  <si>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</si>
  <si>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</si>
  <si>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</si>
  <si>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</si>
  <si>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</si>
  <si>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</si>
  <si>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</si>
  <si>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</si>
  <si>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</si>
  <si>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</si>
  <si>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</si>
  <si>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</si>
  <si>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</si>
  <si>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</si>
  <si>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</si>
  <si>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</si>
  <si>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</si>
  <si>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</si>
  <si>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</si>
  <si>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</si>
  <si>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</si>
  <si>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</si>
  <si>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</si>
  <si>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</si>
  <si>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</si>
  <si>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</si>
  <si>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</si>
  <si>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</si>
  <si>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</si>
  <si>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</si>
  <si>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</si>
  <si>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</si>
  <si>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</si>
  <si>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</si>
  <si>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</si>
  <si>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</si>
  <si>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</si>
  <si>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</si>
  <si>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</si>
  <si>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</si>
  <si>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</si>
  <si>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</si>
  <si>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</si>
  <si>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</si>
  <si>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</si>
  <si>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</si>
  <si>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</si>
  <si>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</si>
  <si>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</si>
  <si>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</si>
  <si>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</si>
  <si>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</si>
  <si>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</si>
  <si>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</si>
  <si>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</si>
  <si>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</si>
  <si>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</si>
  <si>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</si>
  <si>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</si>
  <si>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</si>
  <si>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</si>
  <si>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</si>
  <si>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</si>
  <si>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</si>
  <si>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</si>
  <si>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</si>
  <si>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</si>
  <si>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</si>
  <si>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</si>
  <si>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</si>
  <si>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</si>
  <si>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</si>
  <si>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</si>
  <si>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</si>
  <si>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</si>
  <si>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</si>
  <si>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</si>
  <si>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</si>
  <si>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</si>
  <si>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</si>
  <si>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</si>
  <si>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</si>
  <si>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</si>
  <si>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</si>
  <si>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</si>
  <si>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</si>
  <si>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</si>
  <si>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</si>
  <si>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</si>
  <si>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</si>
  <si>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</si>
  <si>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</si>
  <si>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</si>
  <si>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</si>
  <si>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</si>
  <si>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</si>
  <si>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</si>
  <si>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</si>
  <si>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</si>
  <si>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</si>
  <si>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</si>
  <si>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</si>
  <si>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</si>
  <si>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</si>
  <si>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</si>
  <si>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</si>
  <si>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</si>
  <si>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</si>
  <si>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</si>
  <si>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</si>
  <si>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</si>
  <si>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</si>
  <si>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</si>
  <si>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</si>
  <si>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</si>
  <si>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</si>
  <si>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</si>
  <si>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</si>
  <si>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</si>
  <si>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</si>
  <si>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</si>
  <si>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</si>
  <si>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</si>
  <si>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</si>
  <si>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</si>
  <si>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</si>
  <si>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</si>
  <si>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</si>
  <si>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</si>
  <si>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</si>
  <si>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</si>
  <si>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</si>
  <si>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</si>
  <si>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</si>
  <si>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</si>
  <si>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</si>
  <si>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</si>
  <si>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</si>
  <si>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</si>
  <si>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</si>
  <si>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</si>
  <si>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</si>
  <si>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</si>
  <si>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</si>
  <si>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</si>
  <si>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</si>
  <si>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</si>
  <si>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</si>
  <si>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</si>
  <si>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</si>
  <si>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</si>
  <si>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</si>
  <si>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</si>
  <si>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</si>
  <si>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</si>
  <si>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</si>
  <si>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</si>
  <si>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</si>
  <si>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</si>
  <si>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</si>
  <si>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</si>
  <si>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</si>
  <si>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</si>
  <si>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</si>
  <si>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</si>
  <si>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</si>
  <si>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</si>
  <si>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</si>
  <si>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</si>
  <si>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</si>
  <si>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</si>
  <si>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</si>
  <si>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</si>
  <si>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</si>
  <si>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</si>
  <si>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</si>
  <si>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</si>
  <si>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</si>
  <si>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</si>
  <si>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</si>
  <si>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</si>
  <si>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</si>
  <si>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</si>
  <si>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</si>
  <si>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</si>
  <si>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</si>
  <si>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</si>
  <si>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</si>
  <si>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</si>
  <si>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</si>
  <si>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</si>
  <si>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</si>
  <si>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</si>
  <si>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</si>
  <si>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</si>
  <si>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</si>
  <si>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</si>
  <si>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</si>
  <si>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</si>
  <si>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</si>
  <si>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</si>
  <si>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</si>
  <si>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</si>
  <si>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</si>
  <si>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</si>
  <si>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</si>
  <si>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</si>
  <si>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</si>
  <si>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</si>
  <si>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</si>
  <si>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</si>
  <si>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</si>
  <si>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</si>
  <si>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</si>
  <si>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</si>
  <si>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</si>
  <si>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</si>
  <si>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</si>
  <si>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</si>
  <si>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</si>
  <si>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</si>
  <si>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</si>
  <si>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</si>
  <si>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</si>
  <si>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</si>
  <si>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</si>
  <si>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</si>
  <si>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</si>
  <si>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</si>
  <si>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</si>
  <si>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</si>
  <si>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</si>
  <si>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</si>
  <si>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</si>
  <si>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</si>
  <si>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</si>
  <si>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</si>
  <si>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</si>
  <si>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</si>
  <si>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</si>
  <si>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</si>
  <si>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</si>
  <si>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</si>
  <si>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</si>
  <si>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</si>
  <si>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</si>
  <si>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</si>
  <si>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</si>
  <si>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</si>
  <si>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</si>
  <si>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</si>
  <si>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</si>
  <si>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</si>
  <si>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</si>
  <si>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</si>
  <si>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</si>
  <si>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</si>
  <si>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</si>
  <si>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</si>
  <si>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</si>
  <si>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</si>
  <si>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</si>
  <si>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</si>
  <si>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</si>
  <si>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</si>
  <si>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</si>
  <si>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</si>
  <si>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</si>
  <si>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</si>
  <si>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</si>
  <si>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</si>
  <si>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</si>
  <si>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</si>
  <si>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</si>
  <si>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</si>
  <si>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</si>
  <si>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</si>
  <si>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</si>
  <si>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</si>
  <si>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</si>
  <si>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</si>
  <si>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</si>
  <si>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</si>
  <si>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</si>
  <si>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</si>
  <si>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</si>
  <si>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</si>
  <si>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</si>
  <si>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</si>
  <si>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</si>
  <si>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</si>
  <si>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</si>
  <si>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</si>
  <si>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</si>
  <si>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</si>
  <si>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</si>
  <si>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</si>
  <si>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</si>
  <si>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</si>
  <si>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</si>
  <si>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</si>
  <si>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</si>
  <si>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</si>
  <si>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</si>
  <si>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</si>
  <si>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</si>
  <si>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</si>
  <si>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</si>
  <si>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</si>
  <si>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</si>
  <si>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</si>
  <si>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</si>
  <si>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</si>
  <si>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</si>
  <si>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</si>
  <si>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</si>
  <si>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</si>
  <si>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</si>
  <si>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</si>
  <si>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</si>
  <si>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</si>
  <si>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</si>
  <si>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</si>
  <si>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</si>
  <si>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</si>
  <si>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</si>
  <si>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</si>
  <si>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</si>
  <si>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</si>
  <si>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</si>
  <si>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</si>
  <si>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</si>
  <si>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</si>
  <si>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</si>
  <si>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</si>
  <si>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</si>
  <si>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</si>
  <si>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</si>
  <si>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</si>
  <si>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</si>
  <si>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</si>
  <si>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</si>
  <si>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</si>
  <si>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</si>
  <si>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</si>
  <si>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</si>
  <si>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</si>
  <si>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</si>
  <si>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</si>
  <si>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</si>
  <si>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</si>
  <si>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</si>
  <si>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</si>
  <si>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</si>
  <si>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</si>
  <si>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</si>
  <si>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</si>
  <si>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</si>
  <si>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</si>
  <si>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</si>
  <si>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</si>
  <si>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</si>
  <si>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</si>
  <si>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</si>
  <si>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</si>
  <si>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</si>
  <si>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</si>
  <si>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</si>
  <si>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</si>
  <si>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</si>
  <si>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</si>
  <si>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</si>
  <si>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</si>
  <si>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</si>
  <si>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</si>
  <si>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</si>
  <si>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</si>
  <si>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</si>
  <si>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</si>
  <si>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</si>
  <si>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</si>
  <si>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</si>
  <si>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</si>
  <si>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</si>
  <si>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</si>
  <si>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</si>
  <si>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</si>
  <si>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</si>
  <si>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</si>
  <si>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</si>
  <si>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</si>
  <si>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</si>
  <si>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</si>
  <si>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</si>
  <si>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</si>
  <si>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</si>
  <si>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</si>
  <si>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</si>
  <si>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</si>
  <si>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</si>
  <si>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</si>
  <si>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</si>
  <si>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</si>
  <si>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</si>
  <si>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</si>
  <si>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</si>
  <si>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</si>
  <si>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</si>
  <si>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</si>
  <si>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</si>
  <si>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</si>
  <si>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</si>
  <si>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</si>
  <si>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</si>
  <si>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</si>
  <si>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</si>
  <si>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</si>
  <si>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</si>
  <si>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</si>
  <si>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</si>
  <si>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</si>
  <si>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</si>
  <si>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</si>
  <si>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</si>
  <si>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</si>
  <si>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</si>
  <si>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</si>
  <si>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</si>
  <si>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</si>
  <si>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</si>
  <si>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</si>
  <si>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</si>
  <si>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</si>
  <si>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</si>
  <si>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</si>
  <si>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</si>
  <si>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</si>
  <si>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</si>
  <si>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</si>
  <si>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</si>
  <si>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</si>
  <si>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</si>
  <si>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</si>
  <si>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</si>
  <si>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</si>
  <si>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</si>
  <si>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</si>
  <si>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</si>
  <si>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</si>
  <si>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</si>
  <si>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</si>
  <si>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</si>
  <si>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</si>
  <si>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</si>
  <si>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</si>
  <si>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</si>
  <si>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</si>
  <si>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</si>
  <si>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</si>
  <si>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</si>
  <si>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</si>
  <si>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</si>
  <si>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</si>
  <si>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</si>
  <si>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</si>
  <si>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</si>
  <si>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</si>
  <si>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</si>
  <si>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</si>
  <si>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</si>
  <si>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</si>
  <si>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</si>
  <si>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</si>
  <si>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</si>
  <si>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</si>
  <si>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</si>
  <si>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</si>
  <si>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</si>
  <si>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</si>
  <si>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</si>
  <si>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</si>
  <si>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</si>
  <si>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</si>
  <si>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</si>
  <si>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</si>
  <si>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</si>
  <si>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</si>
  <si>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</si>
  <si>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</si>
  <si>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</si>
  <si>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</si>
  <si>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</si>
  <si>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</si>
  <si>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</si>
  <si>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</si>
  <si>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</si>
  <si>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</si>
  <si>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</si>
  <si>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</si>
  <si>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</si>
  <si>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</si>
  <si>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</si>
  <si>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</si>
  <si>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</si>
  <si>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</si>
  <si>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</si>
  <si>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</si>
  <si>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</si>
  <si>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</si>
  <si>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</si>
  <si>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</si>
  <si>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</si>
  <si>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</si>
  <si>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</si>
  <si>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</si>
  <si>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</si>
  <si>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</si>
  <si>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</si>
  <si>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</si>
  <si>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</si>
  <si>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</si>
  <si>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</si>
  <si>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</si>
  <si>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</si>
  <si>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</si>
  <si>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</si>
  <si>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</si>
  <si>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</si>
  <si>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</si>
  <si>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</si>
  <si>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</si>
  <si>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</si>
  <si>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</si>
  <si>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</si>
  <si>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</si>
  <si>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</si>
  <si>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</si>
  <si>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</si>
  <si>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</si>
  <si>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</si>
  <si>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</si>
  <si>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</si>
  <si>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</si>
  <si>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</si>
  <si>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</si>
  <si>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</si>
  <si>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</si>
  <si>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</si>
  <si>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</si>
  <si>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</si>
  <si>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</si>
  <si>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</si>
  <si>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</si>
  <si>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</si>
  <si>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</si>
  <si>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</si>
  <si>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</si>
  <si>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</si>
  <si>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</si>
  <si>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</si>
  <si>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</si>
  <si>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</si>
  <si>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</si>
  <si>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</si>
  <si>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</si>
  <si>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</si>
  <si>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</si>
  <si>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</si>
  <si>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</si>
  <si>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</si>
  <si>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</si>
  <si>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</si>
  <si>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</si>
  <si>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</si>
  <si>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</si>
  <si>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</si>
  <si>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</si>
  <si>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</si>
  <si>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</si>
  <si>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</si>
  <si>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</si>
  <si>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</si>
  <si>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</si>
  <si>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</si>
  <si>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</si>
  <si>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</si>
  <si>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</si>
  <si>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</si>
  <si>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</si>
  <si>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</si>
  <si>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</si>
  <si>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</si>
  <si>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</si>
  <si>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</si>
  <si>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</si>
  <si>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</si>
  <si>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</si>
  <si>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</si>
  <si>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</si>
  <si>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</si>
  <si>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</si>
  <si>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</si>
  <si>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</si>
  <si>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</si>
  <si>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</si>
  <si>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</si>
  <si>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</si>
  <si>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</si>
  <si>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</si>
  <si>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</si>
  <si>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</si>
  <si>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</si>
  <si>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</si>
  <si>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</si>
  <si>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</si>
  <si>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</si>
  <si>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</si>
  <si>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</si>
  <si>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</si>
  <si>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</si>
  <si>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</si>
  <si>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</si>
  <si>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</si>
  <si>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</si>
  <si>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</si>
  <si>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</si>
  <si>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</si>
  <si>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</si>
  <si>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</si>
  <si>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</si>
  <si>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</si>
  <si>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</si>
  <si>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</si>
  <si>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</si>
  <si>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</si>
  <si>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</si>
  <si>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</si>
  <si>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</si>
  <si>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</si>
  <si>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</si>
  <si>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</si>
  <si>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</si>
  <si>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</si>
  <si>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</si>
  <si>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</si>
  <si>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</si>
  <si>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</si>
  <si>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</si>
  <si>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</si>
  <si>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</si>
  <si>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</si>
  <si>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</si>
  <si>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</si>
  <si>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</si>
  <si>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</si>
  <si>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</si>
  <si>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</si>
  <si>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</si>
  <si>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</si>
  <si>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</si>
  <si>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</si>
  <si>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</si>
  <si>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</si>
  <si>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</si>
  <si>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</si>
  <si>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</si>
  <si>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</si>
  <si>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</si>
  <si>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</si>
  <si>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</si>
  <si>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</si>
  <si>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</si>
  <si>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</si>
  <si>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</si>
  <si>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</si>
  <si>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</si>
  <si>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</si>
  <si>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</si>
  <si>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</si>
  <si>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</si>
  <si>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</si>
  <si>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</si>
  <si>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</si>
  <si>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</si>
  <si>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</si>
  <si>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</si>
  <si>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</si>
  <si>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</si>
  <si>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</si>
  <si>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</si>
  <si>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</si>
  <si>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</si>
  <si>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</si>
  <si>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</si>
  <si>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</si>
  <si>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</si>
  <si>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</si>
  <si>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</si>
  <si>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</si>
  <si>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</si>
  <si>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</si>
  <si>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</si>
  <si>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</si>
  <si>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</si>
  <si>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</si>
  <si>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</si>
  <si>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</si>
  <si>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</si>
  <si>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</si>
  <si>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</si>
  <si>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</si>
  <si>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</si>
  <si>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</si>
  <si>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</si>
  <si>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</si>
  <si>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</si>
  <si>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</si>
  <si>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</si>
  <si>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</si>
  <si>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</si>
  <si>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</si>
  <si>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</si>
  <si>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</si>
  <si>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</si>
  <si>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</si>
  <si>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</si>
  <si>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</si>
  <si>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</si>
  <si>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</si>
  <si>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</si>
  <si>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</si>
  <si>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</si>
  <si>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</si>
  <si>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</si>
  <si>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</si>
  <si>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</si>
  <si>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</si>
  <si>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</si>
  <si>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</si>
  <si>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</si>
  <si>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</si>
  <si>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</si>
  <si>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</si>
  <si>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</si>
  <si>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</si>
  <si>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</si>
  <si>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</si>
  <si>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</si>
  <si>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</si>
  <si>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</si>
  <si>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</si>
  <si>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</si>
  <si>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</si>
  <si>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</si>
  <si>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</si>
  <si>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</si>
  <si>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</si>
  <si>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</si>
  <si>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</si>
  <si>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</si>
  <si>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</si>
  <si>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</si>
  <si>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</si>
  <si>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</si>
  <si>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</si>
  <si>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</si>
  <si>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</si>
  <si>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</si>
  <si>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</si>
  <si>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</si>
  <si>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</si>
  <si>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</si>
  <si>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</si>
  <si>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</si>
  <si>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</si>
  <si>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</si>
  <si>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</si>
  <si>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</si>
  <si>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</si>
  <si>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</si>
  <si>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</si>
  <si>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</si>
  <si>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</si>
  <si>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</si>
  <si>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</si>
  <si>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</si>
  <si>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</si>
  <si>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</si>
  <si>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</si>
  <si>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</si>
  <si>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</si>
  <si>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</si>
  <si>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</si>
  <si>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</si>
  <si>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</si>
  <si>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</si>
  <si>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</si>
  <si>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</si>
  <si>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</si>
  <si>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</si>
  <si>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</si>
  <si>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</si>
  <si>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</si>
  <si>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</si>
  <si>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</si>
  <si>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</si>
  <si>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</si>
  <si>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</si>
  <si>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</si>
  <si>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</si>
  <si>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</si>
  <si>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</si>
  <si>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</si>
  <si>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</si>
  <si>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</si>
  <si>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</si>
  <si>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</si>
  <si>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</si>
  <si>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</si>
  <si>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</si>
  <si>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</si>
  <si>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</si>
  <si>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</si>
  <si>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</si>
  <si>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</si>
  <si>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</si>
  <si>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</si>
  <si>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</si>
  <si>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</si>
  <si>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</si>
  <si>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</si>
  <si>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</si>
  <si>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</si>
  <si>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</si>
  <si>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</si>
  <si>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</si>
  <si>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</si>
  <si>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</si>
  <si>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</si>
  <si>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</si>
  <si>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</si>
  <si>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</si>
  <si>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</si>
  <si>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</si>
  <si>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</si>
  <si>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</si>
  <si>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</si>
  <si>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</si>
  <si>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</si>
  <si>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</si>
  <si>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</si>
  <si>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</si>
  <si>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</si>
  <si>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</si>
  <si>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</si>
  <si>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</si>
  <si>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</si>
  <si>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</si>
  <si>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</si>
  <si>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</si>
  <si>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</si>
  <si>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</si>
  <si>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</si>
  <si>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</si>
  <si>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</si>
  <si>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</si>
  <si>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</si>
  <si>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</si>
  <si>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</si>
  <si>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</si>
  <si>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</si>
  <si>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</si>
  <si>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</si>
  <si>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</si>
  <si>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</si>
  <si>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</si>
  <si>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</si>
  <si>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</si>
  <si>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</si>
  <si>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</si>
  <si>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</si>
  <si>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</si>
  <si>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</si>
  <si>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</si>
  <si>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</si>
  <si>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</si>
  <si>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</si>
  <si>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</si>
  <si>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</si>
  <si>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</si>
  <si>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</si>
  <si>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</si>
  <si>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</si>
  <si>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</si>
  <si>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</si>
  <si>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</si>
  <si>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</si>
  <si>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</si>
  <si>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</si>
  <si>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</si>
  <si>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</si>
  <si>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</si>
  <si>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</si>
  <si>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</si>
  <si>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</si>
  <si>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</si>
  <si>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</si>
  <si>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</si>
  <si>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</si>
  <si>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</si>
  <si>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</si>
  <si>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</si>
  <si>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</si>
  <si>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</si>
  <si>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</si>
  <si>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</si>
  <si>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</si>
  <si>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</si>
  <si>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</si>
  <si>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</si>
  <si>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</si>
  <si>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</si>
  <si>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</si>
  <si>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</si>
  <si>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</si>
  <si>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</si>
  <si>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</si>
  <si>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</si>
  <si>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</si>
  <si>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</si>
  <si>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</si>
  <si>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</si>
  <si>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</si>
  <si>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</si>
  <si>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</si>
  <si>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</si>
  <si>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</si>
  <si>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</si>
  <si>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</si>
  <si>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</si>
  <si>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</si>
  <si>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</si>
  <si>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</si>
  <si>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</si>
  <si>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</si>
  <si>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</si>
  <si>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</si>
  <si>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</si>
  <si>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</si>
  <si>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</si>
  <si>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</si>
  <si>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</si>
  <si>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</si>
  <si>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</si>
  <si>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</si>
  <si>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</si>
  <si>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</si>
  <si>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</si>
  <si>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</si>
  <si>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</si>
  <si>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</si>
  <si>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</si>
  <si>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</si>
  <si>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</si>
  <si>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</si>
  <si>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</si>
  <si>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</si>
  <si>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</si>
  <si>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</si>
  <si>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</si>
  <si>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</si>
  <si>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</si>
  <si>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</si>
  <si>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</si>
  <si>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</si>
  <si>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</si>
  <si>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</si>
  <si>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</si>
  <si>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</si>
  <si>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</si>
  <si>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</si>
  <si>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</si>
  <si>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</si>
  <si>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</si>
  <si>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</si>
  <si>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</si>
  <si>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</si>
  <si>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</si>
  <si>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</si>
  <si>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</si>
  <si>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</si>
  <si>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</si>
  <si>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</si>
  <si>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</si>
  <si>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</si>
  <si>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</si>
  <si>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</si>
  <si>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</si>
  <si>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</si>
  <si>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</si>
  <si>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</si>
  <si>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</si>
  <si>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</si>
  <si>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</si>
  <si>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</si>
  <si>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</si>
  <si>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</si>
  <si>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</si>
  <si>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</si>
  <si>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</si>
  <si>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</si>
  <si>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</si>
  <si>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</si>
  <si>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</si>
  <si>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</si>
  <si>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</si>
  <si>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</si>
  <si>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</si>
  <si>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</si>
  <si>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</si>
  <si>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</si>
  <si>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</si>
  <si>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</si>
  <si>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</si>
  <si>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</si>
  <si>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</si>
  <si>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</si>
  <si>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</si>
  <si>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</si>
  <si>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</si>
  <si>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</si>
  <si>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</si>
  <si>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</si>
  <si>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</si>
  <si>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</si>
  <si>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</si>
  <si>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</si>
  <si>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</si>
  <si>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</si>
  <si>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</si>
  <si>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</si>
  <si>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</si>
  <si>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</si>
  <si>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</si>
  <si>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</si>
  <si>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</si>
  <si>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</si>
  <si>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</si>
  <si>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</si>
  <si>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</si>
  <si>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</si>
  <si>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</si>
  <si>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</si>
  <si>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</si>
  <si>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</si>
  <si>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</si>
  <si>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</si>
  <si>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</si>
  <si>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</si>
  <si>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</si>
  <si>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</si>
  <si>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</si>
  <si>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</si>
  <si>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</si>
  <si>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</si>
  <si>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</si>
  <si>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</si>
  <si>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</si>
  <si>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</si>
  <si>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</si>
  <si>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</si>
  <si>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</si>
  <si>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</si>
  <si>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</si>
  <si>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</si>
  <si>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</si>
  <si>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</si>
  <si>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</si>
  <si>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</si>
  <si>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</si>
  <si>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</si>
  <si>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</si>
  <si>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</si>
  <si>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</si>
  <si>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</si>
  <si>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</si>
  <si>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</si>
  <si>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</si>
  <si>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</si>
  <si>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</si>
  <si>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</si>
  <si>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</si>
  <si>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</si>
  <si>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</si>
  <si>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</si>
  <si>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</si>
  <si>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</si>
  <si>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</si>
  <si>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</si>
  <si>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</si>
  <si>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</si>
  <si>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</si>
  <si>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</si>
  <si>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</si>
  <si>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</si>
  <si>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</si>
  <si>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</si>
  <si>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</si>
  <si>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</si>
  <si>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</si>
  <si>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</si>
  <si>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</si>
  <si>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</si>
  <si>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</si>
  <si>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</si>
  <si>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</si>
  <si>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</si>
  <si>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</si>
  <si>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</si>
  <si>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</si>
  <si>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</si>
  <si>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</si>
  <si>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</si>
  <si>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</si>
  <si>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</si>
  <si>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</si>
  <si>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</si>
  <si>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</si>
  <si>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</si>
  <si>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</si>
  <si>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</si>
  <si>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</si>
  <si>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</si>
  <si>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</si>
  <si>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</si>
  <si>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</si>
  <si>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</si>
  <si>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</si>
  <si>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</si>
  <si>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</si>
  <si>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</si>
  <si>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</si>
  <si>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</si>
  <si>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</si>
  <si>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</si>
  <si>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</si>
  <si>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</si>
  <si>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</si>
  <si>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</si>
  <si>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</si>
  <si>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</si>
  <si>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</si>
  <si>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</si>
  <si>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</si>
  <si>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</si>
  <si>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</si>
  <si>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</si>
  <si>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</si>
  <si>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</si>
  <si>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</si>
  <si>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</si>
  <si>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</si>
  <si>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</si>
  <si>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</si>
  <si>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</si>
  <si>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</si>
  <si>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</si>
  <si>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</si>
  <si>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</si>
  <si>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</si>
  <si>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</si>
  <si>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</si>
  <si>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</si>
  <si>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</si>
  <si>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</si>
  <si>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</si>
  <si>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</si>
  <si>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</si>
  <si>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</si>
  <si>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</si>
  <si>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</si>
  <si>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</si>
  <si>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</si>
  <si>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</si>
  <si>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</si>
  <si>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</si>
  <si>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</si>
  <si>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</si>
  <si>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</si>
  <si>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</si>
  <si>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</si>
  <si>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</si>
  <si>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</si>
  <si>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</si>
  <si>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</si>
  <si>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</si>
  <si>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</si>
  <si>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</si>
  <si>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</si>
  <si>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</si>
  <si>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</si>
  <si>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</si>
  <si>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</si>
  <si>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</si>
  <si>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</si>
  <si>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</si>
  <si>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</si>
  <si>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</si>
  <si>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</si>
  <si>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</si>
  <si>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</si>
  <si>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</si>
  <si>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</si>
  <si>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</si>
  <si>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</si>
  <si>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</si>
  <si>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</si>
  <si>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</si>
  <si>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</si>
  <si>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</si>
  <si>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</si>
  <si>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</si>
  <si>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</si>
  <si>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</si>
  <si>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</si>
  <si>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</si>
  <si>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</si>
  <si>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</si>
  <si>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</si>
  <si>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</si>
  <si>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</si>
  <si>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</si>
  <si>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</si>
  <si>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</si>
  <si>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</si>
  <si>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</si>
  <si>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</si>
  <si>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</si>
  <si>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</si>
  <si>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</si>
  <si>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</si>
  <si>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</si>
  <si>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</si>
  <si>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</si>
  <si>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</si>
  <si>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</si>
  <si>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</si>
  <si>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</si>
  <si>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</si>
  <si>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</si>
  <si>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</si>
  <si>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</si>
  <si>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</si>
  <si>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</si>
  <si>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</si>
  <si>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</si>
  <si>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</si>
  <si>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</si>
  <si>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</si>
  <si>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</si>
  <si>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</si>
  <si>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</si>
  <si>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</si>
  <si>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</si>
  <si>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</si>
  <si>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</si>
  <si>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</si>
  <si>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</si>
  <si>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</si>
  <si>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</si>
  <si>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</si>
  <si>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</si>
  <si>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</si>
  <si>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</si>
  <si>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</si>
  <si>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</si>
  <si>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</si>
  <si>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</si>
  <si>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</si>
  <si>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</si>
  <si>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</si>
  <si>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</si>
  <si>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</si>
  <si>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</si>
  <si>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</si>
  <si>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</si>
  <si>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</si>
  <si>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</si>
  <si>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</si>
  <si>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</si>
  <si>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</si>
  <si>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</si>
  <si>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</si>
  <si>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</si>
  <si>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</si>
  <si>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</si>
  <si>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</si>
  <si>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</si>
  <si>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</si>
  <si>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</si>
  <si>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</si>
  <si>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</si>
  <si>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</si>
  <si>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</si>
  <si>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</si>
  <si>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</si>
  <si>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</si>
  <si>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</si>
  <si>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</si>
  <si>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</si>
  <si>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</si>
  <si>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</si>
  <si>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</si>
  <si>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</si>
  <si>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</si>
  <si>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</si>
  <si>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</si>
  <si>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</si>
  <si>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</si>
  <si>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</si>
  <si>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</si>
  <si>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</si>
  <si>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</si>
  <si>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</si>
  <si>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</si>
  <si>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</si>
  <si>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</si>
  <si>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</si>
  <si>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</si>
  <si>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</si>
  <si>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</si>
  <si>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</si>
  <si>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</si>
  <si>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</si>
  <si>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</si>
  <si>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</si>
  <si>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</si>
  <si>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</si>
  <si>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</si>
  <si>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</si>
  <si>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</si>
  <si>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</si>
  <si>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</si>
  <si>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</si>
  <si>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</si>
  <si>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</si>
  <si>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</si>
  <si>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</si>
  <si>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</si>
  <si>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</si>
  <si>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</si>
  <si>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</si>
  <si>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</si>
  <si>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</si>
  <si>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</si>
  <si>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</si>
  <si>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</si>
  <si>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</si>
  <si>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</si>
  <si>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</si>
  <si>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</si>
  <si>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</si>
  <si>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</si>
  <si>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</si>
  <si>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</si>
  <si>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</si>
  <si>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</si>
  <si>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</si>
  <si>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</si>
  <si>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</si>
  <si>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</si>
  <si>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</si>
  <si>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</si>
  <si>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</si>
  <si>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</si>
  <si>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</si>
  <si>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</si>
  <si>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</si>
  <si>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</si>
  <si>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</si>
  <si>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</si>
  <si>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</si>
  <si>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</si>
  <si>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</si>
  <si>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</si>
  <si>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</si>
  <si>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</si>
  <si>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</si>
  <si>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</si>
  <si>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</si>
  <si>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</si>
  <si>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</si>
  <si>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</si>
  <si>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</si>
  <si>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</si>
  <si>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</si>
  <si>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</si>
  <si>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</si>
  <si>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</si>
  <si>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</si>
  <si>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</si>
  <si>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</si>
  <si>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</si>
  <si>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</si>
  <si>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</si>
  <si>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</si>
  <si>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</si>
  <si>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</si>
  <si>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</si>
  <si>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</si>
  <si>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</si>
  <si>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</si>
  <si>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</si>
  <si>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</si>
  <si>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</si>
  <si>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</si>
  <si>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</si>
  <si>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</si>
  <si>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</si>
  <si>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</si>
  <si>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</si>
  <si>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</si>
  <si>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</si>
  <si>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</si>
  <si>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</si>
  <si>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</si>
  <si>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</si>
  <si>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</si>
  <si>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</si>
  <si>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</si>
  <si>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</si>
  <si>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</si>
  <si>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</si>
  <si>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</si>
  <si>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</si>
  <si>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</si>
  <si>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</si>
  <si>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</si>
  <si>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</si>
  <si>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</si>
  <si>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</si>
  <si>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</si>
  <si>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</si>
  <si>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</si>
  <si>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</si>
  <si>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</si>
  <si>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</si>
  <si>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</si>
  <si>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</si>
  <si>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</si>
  <si>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</si>
  <si>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</si>
  <si>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</si>
  <si>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</si>
  <si>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</si>
  <si>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</si>
  <si>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</si>
  <si>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</si>
  <si>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</si>
  <si>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</si>
  <si>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</si>
  <si>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</si>
  <si>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</si>
  <si>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</si>
  <si>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</si>
  <si>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</si>
  <si>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</si>
  <si>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</si>
  <si>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</si>
  <si>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</si>
  <si>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</si>
  <si>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</si>
  <si>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</si>
  <si>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</si>
  <si>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</si>
  <si>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</si>
  <si>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</si>
  <si>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</si>
  <si>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</si>
  <si>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</si>
  <si>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</si>
  <si>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</si>
  <si>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</si>
  <si>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</si>
  <si>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</si>
  <si>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</si>
  <si>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</si>
  <si>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</si>
  <si>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</si>
  <si>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</si>
  <si>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</si>
  <si>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</si>
  <si>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</si>
  <si>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</si>
  <si>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</si>
  <si>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</si>
  <si>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</si>
  <si>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</si>
  <si>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</si>
  <si>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</si>
  <si>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</si>
  <si>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</si>
  <si>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</si>
  <si>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</si>
  <si>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</si>
  <si>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</si>
  <si>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</si>
  <si>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</si>
  <si>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</si>
  <si>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</si>
  <si>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</si>
  <si>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</si>
  <si>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</si>
  <si>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</si>
  <si>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</si>
  <si>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</si>
  <si>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</si>
  <si>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</si>
  <si>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</si>
  <si>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</si>
  <si>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</si>
  <si>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</si>
  <si>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</si>
  <si>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</si>
  <si>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</si>
  <si>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</si>
  <si>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</si>
  <si>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</si>
  <si>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</si>
  <si>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</si>
  <si>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</si>
  <si>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</si>
  <si>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</si>
  <si>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</si>
  <si>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</si>
  <si>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</si>
  <si>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</si>
  <si>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</si>
  <si>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</si>
  <si>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</si>
  <si>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</si>
  <si>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</si>
  <si>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</si>
  <si>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</si>
  <si>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</si>
  <si>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</si>
  <si>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</si>
  <si>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</si>
  <si>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</si>
  <si>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</si>
  <si>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</si>
  <si>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</si>
  <si>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</si>
  <si>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</si>
  <si>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</si>
  <si>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</si>
  <si>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</si>
  <si>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</si>
  <si>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</si>
  <si>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</si>
  <si>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</si>
  <si>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</si>
  <si>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</si>
  <si>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</si>
  <si>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</si>
  <si>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</si>
  <si>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</si>
  <si>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</si>
  <si>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</si>
  <si>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</si>
  <si>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</si>
  <si>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</si>
  <si>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</si>
  <si>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</si>
  <si>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</si>
  <si>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</si>
  <si>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</si>
  <si>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</si>
  <si>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</si>
  <si>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</si>
  <si>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</si>
  <si>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</si>
  <si>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</si>
  <si>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</si>
  <si>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</si>
  <si>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</si>
  <si>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</si>
  <si>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</si>
  <si>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</si>
  <si>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</si>
  <si>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</si>
  <si>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</si>
  <si>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</si>
  <si>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</si>
  <si>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</si>
  <si>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</si>
  <si>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</si>
  <si>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</si>
  <si>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</si>
  <si>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</si>
  <si>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</si>
  <si>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</si>
  <si>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</si>
  <si>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</si>
  <si>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</si>
  <si>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</si>
  <si>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</si>
  <si>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</si>
  <si>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</si>
  <si>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</si>
  <si>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</si>
  <si>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</si>
  <si>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</si>
  <si>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</si>
  <si>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</si>
  <si>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</si>
  <si>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</si>
  <si>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</si>
  <si>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</si>
  <si>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</si>
  <si>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</si>
  <si>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</si>
  <si>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</si>
  <si>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</si>
  <si>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</si>
  <si>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</si>
  <si>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</si>
  <si>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</si>
  <si>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</si>
  <si>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</si>
  <si>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</si>
  <si>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</si>
  <si>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</si>
  <si>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</si>
  <si>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</si>
  <si>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</si>
  <si>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</si>
  <si>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</si>
  <si>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</si>
  <si>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</si>
  <si>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</si>
  <si>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</si>
  <si>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</si>
  <si>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</si>
  <si>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</si>
  <si>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</si>
  <si>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</si>
  <si>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</si>
  <si>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</si>
  <si>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</si>
  <si>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</si>
  <si>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</si>
  <si>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</si>
  <si>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</si>
  <si>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</si>
  <si>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</si>
  <si>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</si>
  <si>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</si>
  <si>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</si>
  <si>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</si>
  <si>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</si>
  <si>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</si>
  <si>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</si>
  <si>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</si>
  <si>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</si>
  <si>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</si>
  <si>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</si>
  <si>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</si>
  <si>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</si>
  <si>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</si>
  <si>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</si>
  <si>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</si>
  <si>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</si>
  <si>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</si>
  <si>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</si>
  <si>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</si>
  <si>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</si>
  <si>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</si>
  <si>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</si>
  <si>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</si>
  <si>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</si>
  <si>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</si>
  <si>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</si>
  <si>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</si>
  <si>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</si>
  <si>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</si>
  <si>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</si>
  <si>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</si>
  <si>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</si>
  <si>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</si>
  <si>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</si>
  <si>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</si>
  <si>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</si>
  <si>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</si>
  <si>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</si>
  <si>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</si>
  <si>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</si>
  <si>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</si>
  <si>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</si>
  <si>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</si>
  <si>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</si>
  <si>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</si>
  <si>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</si>
  <si>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</si>
  <si>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</si>
  <si>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</si>
  <si>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</si>
  <si>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</si>
  <si>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</si>
  <si>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</si>
  <si>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</si>
  <si>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</si>
  <si>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</si>
  <si>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</si>
  <si>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</si>
  <si>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</si>
  <si>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</si>
  <si>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</si>
  <si>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</si>
  <si>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</si>
  <si>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</si>
  <si>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</si>
  <si>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</si>
  <si>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</si>
  <si>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</si>
  <si>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</si>
  <si>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</si>
  <si>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</si>
  <si>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</si>
  <si>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</si>
  <si>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</si>
  <si>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</si>
  <si>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</si>
  <si>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</si>
  <si>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</si>
  <si>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</si>
  <si>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</si>
  <si>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</si>
  <si>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</si>
  <si>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</si>
  <si>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</si>
  <si>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</si>
  <si>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</si>
  <si>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</si>
  <si>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</si>
  <si>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</si>
  <si>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</si>
  <si>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</si>
  <si>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</si>
  <si>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</si>
  <si>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</si>
  <si>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</si>
  <si>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</si>
  <si>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</si>
  <si>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</si>
  <si>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</si>
  <si>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</si>
  <si>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</si>
  <si>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</si>
  <si>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</si>
  <si>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</si>
  <si>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</si>
  <si>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</si>
  <si>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</si>
  <si>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</si>
  <si>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</si>
  <si>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</si>
  <si>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</si>
  <si>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</si>
  <si>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</si>
  <si>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</si>
  <si>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</si>
  <si>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</si>
  <si>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</si>
  <si>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</si>
  <si>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</si>
  <si>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</si>
  <si>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</si>
  <si>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</si>
  <si>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</si>
  <si>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</si>
  <si>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</si>
  <si>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</si>
  <si>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</si>
  <si>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</si>
  <si>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</si>
  <si>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</si>
  <si>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</si>
  <si>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</si>
  <si>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</si>
  <si>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</si>
  <si>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</si>
  <si>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</si>
  <si>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</si>
  <si>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</si>
  <si>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</si>
  <si>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</si>
  <si>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</si>
  <si>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</si>
  <si>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</si>
  <si>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</si>
  <si>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</si>
  <si>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</si>
  <si>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</si>
  <si>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</si>
  <si>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</si>
  <si>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</si>
  <si>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</si>
  <si>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</si>
  <si>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</si>
  <si>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</si>
  <si>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</si>
  <si>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</si>
  <si>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</si>
  <si>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</si>
  <si>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</si>
  <si>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</si>
  <si>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</si>
  <si>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</si>
  <si>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</si>
  <si>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</si>
  <si>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</si>
  <si>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</si>
  <si>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</si>
  <si>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</si>
  <si>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</si>
  <si>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</si>
  <si>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</si>
  <si>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</si>
  <si>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</si>
  <si>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</si>
  <si>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</si>
  <si>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</si>
  <si>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</si>
  <si>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</si>
  <si>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</si>
  <si>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</si>
  <si>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</si>
  <si>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</si>
  <si>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</si>
  <si>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</si>
  <si>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</si>
  <si>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</si>
  <si>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</si>
  <si>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</si>
  <si>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</si>
  <si>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</si>
  <si>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</si>
  <si>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</si>
  <si>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</si>
  <si>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</si>
  <si>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</si>
  <si>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</si>
  <si>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</si>
  <si>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</si>
  <si>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</si>
  <si>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</si>
  <si>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</si>
  <si>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</si>
  <si>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</si>
  <si>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</si>
  <si>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</si>
  <si>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</si>
  <si>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</si>
  <si>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</si>
  <si>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</si>
  <si>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</si>
  <si>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</si>
  <si>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</si>
  <si>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</si>
  <si>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</si>
  <si>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</si>
  <si>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</si>
  <si>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</si>
  <si>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</si>
  <si>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</si>
  <si>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</si>
  <si>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</si>
  <si>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</si>
  <si>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</si>
  <si>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</si>
  <si>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</si>
  <si>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</si>
  <si>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</si>
  <si>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</si>
  <si>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</si>
  <si>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</si>
  <si>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</si>
  <si>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</si>
  <si>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</si>
  <si>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</si>
  <si>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</si>
  <si>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</si>
  <si>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</si>
  <si>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</si>
  <si>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</si>
  <si>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</si>
  <si>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</si>
  <si>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</si>
  <si>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</si>
  <si>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</si>
  <si>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</si>
  <si>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</si>
  <si>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</si>
  <si>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</si>
  <si>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</si>
  <si>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</si>
  <si>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</si>
  <si>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</si>
  <si>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</si>
  <si>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</si>
  <si>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</si>
  <si>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</si>
  <si>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</si>
  <si>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</si>
  <si>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</si>
  <si>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</si>
  <si>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</si>
  <si>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</si>
  <si>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</si>
  <si>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</si>
  <si>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</si>
  <si>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</si>
  <si>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</si>
  <si>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</si>
  <si>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</si>
  <si>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</si>
  <si>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</si>
  <si>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</si>
  <si>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</si>
  <si>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</si>
  <si>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</si>
  <si>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</si>
  <si>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</si>
  <si>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</si>
  <si>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</si>
  <si>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</si>
  <si>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</si>
  <si>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</si>
  <si>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</si>
  <si>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</si>
  <si>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</si>
  <si>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</si>
  <si>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</si>
  <si>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</si>
  <si>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</si>
  <si>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</si>
  <si>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</si>
  <si>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</si>
  <si>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</si>
  <si>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</si>
  <si>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</si>
  <si>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</si>
  <si>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</si>
  <si>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</si>
  <si>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</si>
  <si>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</si>
  <si>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</si>
  <si>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</si>
  <si>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</si>
  <si>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</si>
  <si>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</si>
  <si>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</si>
  <si>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</si>
  <si>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</si>
  <si>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</si>
  <si>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</si>
  <si>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</si>
  <si>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</si>
  <si>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</si>
  <si>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</si>
  <si>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</si>
  <si>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</si>
  <si>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</si>
  <si>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</si>
  <si>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</si>
  <si>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</si>
  <si>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</si>
  <si>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</si>
  <si>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</si>
  <si>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</si>
  <si>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</si>
  <si>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</si>
  <si>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</si>
  <si>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</si>
  <si>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</si>
  <si>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</si>
  <si>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</si>
  <si>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</si>
  <si>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</si>
  <si>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</si>
  <si>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</si>
  <si>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</si>
  <si>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</si>
  <si>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</si>
  <si>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</si>
  <si>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</si>
  <si>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</si>
  <si>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</si>
  <si>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</si>
  <si>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</si>
  <si>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</si>
  <si>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</si>
  <si>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</si>
  <si>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</si>
  <si>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</si>
  <si>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</si>
  <si>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</si>
  <si>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</si>
  <si>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</si>
  <si>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</si>
  <si>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</si>
  <si>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</si>
  <si>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</si>
  <si>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</si>
  <si>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</si>
  <si>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</si>
  <si>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</si>
  <si>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</si>
  <si>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</si>
  <si>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</si>
  <si>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</si>
  <si>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</si>
  <si>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</si>
  <si>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</si>
  <si>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</si>
  <si>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</si>
  <si>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</si>
  <si>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</si>
  <si>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</si>
  <si>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</si>
  <si>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</si>
  <si>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</si>
  <si>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</si>
  <si>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</si>
  <si>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</si>
  <si>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</si>
  <si>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</si>
  <si>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</si>
  <si>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</si>
  <si>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</si>
  <si>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</si>
  <si>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</si>
  <si>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</si>
  <si>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</si>
  <si>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</si>
  <si>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</si>
  <si>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</si>
  <si>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</si>
  <si>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</si>
  <si>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</si>
  <si>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</si>
  <si>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</si>
  <si>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</si>
  <si>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</si>
  <si>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</si>
  <si>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</si>
  <si>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</si>
  <si>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</si>
  <si>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</si>
  <si>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</si>
  <si>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</si>
  <si>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</si>
  <si>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</si>
  <si>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</si>
  <si>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</si>
  <si>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</si>
  <si>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</si>
  <si>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</si>
  <si>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</si>
  <si>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</si>
  <si>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</si>
  <si>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</si>
  <si>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</si>
  <si>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</si>
  <si>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</si>
  <si>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</si>
  <si>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</si>
  <si>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</si>
  <si>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</si>
  <si>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</si>
  <si>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</si>
  <si>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</si>
  <si>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</si>
  <si>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</si>
  <si>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</si>
  <si>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</si>
  <si>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</si>
  <si>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</si>
  <si>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</si>
  <si>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</si>
  <si>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</si>
  <si>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</si>
  <si>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</si>
  <si>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</si>
  <si>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</si>
  <si>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</si>
  <si>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</si>
  <si>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</si>
  <si>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</si>
  <si>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</si>
  <si>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</si>
  <si>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</si>
  <si>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</si>
  <si>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</si>
  <si>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</si>
  <si>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</si>
  <si>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</si>
  <si>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</si>
  <si>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</si>
  <si>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</si>
  <si>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</si>
  <si>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</si>
  <si>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</si>
  <si>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</si>
  <si>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</si>
  <si>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</si>
  <si>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</si>
  <si>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</si>
  <si>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</si>
  <si>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</si>
  <si>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</si>
  <si>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</si>
  <si>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</si>
  <si>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</si>
  <si>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</si>
  <si>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</si>
  <si>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</si>
  <si>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</si>
  <si>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</si>
  <si>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</si>
  <si>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</si>
  <si>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</si>
  <si>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</si>
  <si>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</si>
  <si>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</si>
  <si>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</si>
  <si>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</si>
  <si>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</si>
  <si>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</si>
  <si>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</si>
  <si>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</si>
  <si>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</si>
  <si>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</si>
  <si>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</si>
  <si>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</si>
  <si>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</si>
  <si>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</si>
  <si>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</si>
  <si>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</si>
  <si>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</si>
  <si>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</si>
  <si>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</si>
  <si>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</si>
  <si>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</si>
  <si>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</si>
  <si>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</si>
  <si>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</si>
  <si>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</si>
  <si>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</si>
  <si>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</si>
  <si>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</si>
  <si>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</si>
  <si>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</si>
  <si>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</si>
  <si>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</si>
  <si>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</si>
  <si>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</si>
  <si>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</si>
  <si>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</si>
  <si>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</si>
  <si>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</si>
  <si>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</si>
  <si>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</si>
  <si>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</si>
  <si>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</si>
  <si>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</si>
  <si>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</si>
  <si>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</si>
  <si>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</si>
  <si>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</si>
  <si>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</si>
  <si>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</si>
  <si>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</si>
  <si>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</si>
  <si>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</si>
  <si>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</si>
  <si>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</si>
  <si>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</si>
  <si>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</si>
  <si>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</si>
  <si>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</si>
  <si>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</si>
  <si>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</si>
  <si>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</si>
  <si>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</si>
  <si>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</si>
  <si>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</si>
  <si>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</si>
  <si>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</si>
  <si>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</si>
  <si>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</si>
  <si>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</si>
  <si>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</si>
  <si>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</si>
  <si>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</si>
  <si>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</si>
  <si>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</si>
  <si>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</si>
  <si>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</si>
  <si>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</si>
  <si>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</si>
  <si>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</si>
  <si>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</si>
  <si>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</si>
  <si>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</si>
  <si>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</si>
  <si>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</si>
  <si>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</si>
  <si>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</si>
  <si>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</si>
  <si>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</si>
  <si>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</si>
  <si>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</si>
  <si>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</si>
  <si>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</si>
  <si>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</si>
  <si>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</si>
  <si>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</si>
  <si>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</si>
  <si>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</si>
  <si>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</si>
  <si>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</si>
  <si>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</si>
  <si>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</si>
  <si>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</si>
  <si>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</si>
  <si>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</si>
  <si>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</si>
  <si>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</si>
  <si>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</si>
  <si>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</si>
  <si>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</si>
  <si>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</si>
  <si>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</si>
  <si>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</si>
  <si>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</si>
  <si>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</si>
  <si>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</si>
  <si>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</si>
  <si>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</si>
  <si>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</si>
  <si>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</si>
  <si>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</si>
  <si>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</si>
  <si>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</si>
  <si>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</si>
  <si>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</si>
  <si>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</si>
  <si>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</si>
  <si>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</si>
  <si>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</si>
  <si>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</si>
  <si>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</si>
  <si>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</si>
  <si>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</si>
  <si>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</si>
  <si>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</si>
  <si>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</si>
  <si>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</si>
  <si>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</si>
  <si>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</si>
  <si>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</si>
  <si>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</si>
  <si>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</si>
  <si>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</si>
  <si>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</si>
  <si>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</si>
  <si>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</si>
  <si>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</si>
  <si>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</si>
  <si>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</si>
  <si>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</si>
  <si>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</si>
  <si>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</si>
  <si>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</si>
  <si>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</si>
  <si>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</si>
  <si>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</si>
  <si>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</si>
  <si>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</si>
  <si>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</si>
  <si>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</si>
  <si>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</si>
  <si>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</si>
  <si>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</si>
  <si>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</si>
  <si>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</si>
  <si>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</si>
  <si>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</si>
  <si>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</si>
  <si>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</si>
  <si>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</si>
  <si>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</si>
  <si>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</si>
  <si>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</si>
  <si>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</si>
  <si>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</si>
  <si>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</si>
  <si>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</si>
  <si>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</si>
  <si>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</si>
  <si>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</si>
  <si>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</si>
  <si>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</si>
  <si>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</si>
  <si>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</si>
  <si>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</si>
  <si>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</si>
  <si>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</si>
  <si>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</si>
  <si>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</si>
  <si>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</si>
  <si>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</si>
  <si>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</si>
  <si>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</si>
  <si>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</si>
  <si>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</si>
  <si>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</si>
  <si>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</si>
  <si>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</si>
  <si>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</si>
  <si>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</si>
  <si>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</si>
  <si>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</si>
  <si>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</si>
  <si>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</si>
  <si>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</si>
  <si>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</si>
  <si>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</si>
  <si>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</si>
  <si>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</si>
  <si>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</si>
  <si>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</si>
  <si>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</si>
  <si>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</si>
  <si>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</si>
  <si>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</si>
  <si>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</si>
  <si>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</si>
  <si>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</si>
  <si>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</si>
  <si>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</si>
  <si>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</si>
  <si>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</si>
  <si>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</si>
  <si>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</si>
  <si>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</si>
  <si>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</si>
  <si>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</si>
  <si>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</si>
  <si>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</si>
  <si>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</si>
  <si>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</si>
  <si>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</si>
  <si>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</si>
  <si>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</si>
  <si>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</si>
  <si>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</si>
  <si>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</si>
  <si>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</si>
  <si>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</si>
  <si>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</si>
  <si>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</si>
  <si>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</si>
  <si>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</si>
  <si>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</si>
  <si>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</si>
  <si>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</si>
  <si>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</si>
  <si>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</si>
  <si>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</si>
  <si>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</si>
  <si>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</si>
  <si>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</si>
  <si>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</si>
  <si>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</si>
  <si>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</si>
  <si>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</si>
  <si>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</si>
  <si>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</si>
  <si>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</si>
  <si>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</si>
  <si>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</si>
  <si>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</si>
  <si>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</si>
  <si>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</si>
  <si>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</si>
  <si>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</si>
  <si>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</si>
  <si>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</si>
  <si>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</si>
  <si>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</si>
  <si>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</si>
  <si>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</si>
  <si>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</si>
  <si>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</si>
  <si>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</si>
  <si>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</si>
  <si>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</si>
  <si>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</si>
  <si>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</si>
  <si>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</si>
  <si>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</si>
  <si>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</si>
  <si>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</si>
  <si>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</si>
  <si>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</si>
  <si>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</si>
  <si>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</si>
  <si>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</si>
  <si>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</si>
  <si>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</si>
  <si>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</si>
  <si>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</si>
  <si>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</si>
  <si>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</si>
  <si>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</si>
  <si>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</si>
  <si>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</si>
  <si>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</si>
  <si>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</si>
  <si>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</si>
  <si>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</si>
  <si>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</si>
  <si>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</si>
  <si>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</si>
  <si>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</si>
  <si>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</si>
  <si>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</si>
  <si>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</si>
  <si>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</si>
  <si>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</si>
  <si>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</si>
  <si>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</si>
  <si>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</si>
  <si>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</si>
  <si>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</si>
  <si>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</si>
  <si>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</si>
  <si>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</si>
  <si>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</si>
  <si>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</si>
  <si>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</si>
  <si>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</si>
  <si>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</si>
  <si>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</si>
  <si>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</si>
  <si>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</si>
  <si>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</si>
  <si>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</si>
  <si>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</si>
  <si>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</si>
  <si>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</si>
  <si>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</si>
  <si>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</si>
  <si>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</si>
  <si>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</si>
  <si>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</si>
  <si>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</si>
  <si>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</si>
  <si>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</si>
  <si>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</si>
  <si>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</si>
  <si>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</si>
  <si>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</si>
  <si>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</si>
  <si>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</si>
  <si>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</si>
  <si>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</si>
  <si>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</si>
  <si>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</si>
  <si>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</si>
  <si>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</si>
  <si>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</si>
  <si>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</si>
  <si>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</si>
  <si>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</si>
  <si>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</si>
  <si>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</si>
  <si>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</si>
  <si>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</si>
  <si>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</si>
  <si>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</si>
  <si>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</si>
  <si>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</si>
  <si>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</si>
  <si>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</si>
  <si>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</si>
  <si>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</si>
  <si>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</si>
  <si>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</si>
  <si>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</si>
  <si>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</si>
  <si>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</si>
  <si>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</si>
  <si>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</si>
  <si>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</si>
  <si>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</si>
  <si>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</si>
  <si>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</si>
  <si>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</si>
  <si>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</si>
  <si>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</si>
  <si>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</si>
  <si>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</si>
  <si>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</si>
  <si>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</si>
  <si>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</si>
  <si>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</si>
  <si>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</si>
  <si>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</si>
  <si>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</si>
  <si>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</si>
  <si>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</si>
  <si>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</si>
  <si>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</si>
  <si>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</si>
  <si>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</si>
  <si>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</si>
  <si>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</si>
  <si>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</si>
  <si>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</si>
  <si>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</si>
  <si>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</si>
  <si>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</si>
  <si>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</si>
  <si>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</si>
  <si>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</si>
  <si>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</si>
  <si>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</si>
  <si>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</si>
  <si>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</si>
  <si>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</si>
  <si>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</si>
  <si>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</si>
  <si>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</si>
  <si>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</si>
  <si>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</si>
  <si>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</si>
  <si>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</si>
  <si>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</si>
  <si>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</si>
  <si>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</si>
  <si>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</si>
  <si>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</si>
  <si>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</si>
  <si>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</si>
  <si>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</si>
  <si>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</si>
  <si>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</si>
  <si>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</si>
  <si>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</si>
  <si>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</si>
  <si>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</si>
  <si>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</si>
  <si>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</si>
  <si>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</si>
  <si>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</si>
  <si>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</si>
  <si>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</si>
  <si>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</si>
  <si>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</si>
  <si>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</si>
  <si>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</si>
  <si>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</si>
  <si>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</si>
  <si>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</si>
  <si>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</si>
  <si>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</si>
  <si>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</si>
  <si>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</si>
  <si>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</si>
  <si>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</si>
  <si>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</si>
  <si>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</si>
  <si>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</si>
  <si>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</si>
  <si>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</si>
  <si>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</si>
  <si>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</si>
  <si>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</si>
  <si>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</si>
  <si>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</si>
  <si>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</si>
  <si>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</si>
  <si>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</si>
  <si>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</si>
  <si>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</si>
  <si>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</si>
  <si>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</si>
  <si>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</si>
  <si>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</si>
  <si>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</si>
  <si>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</si>
  <si>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</si>
  <si>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</si>
  <si>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</si>
  <si>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</si>
  <si>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</si>
  <si>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</si>
  <si>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</si>
  <si>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</si>
  <si>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</si>
  <si>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</si>
  <si>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</si>
  <si>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</si>
  <si>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</si>
  <si>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</si>
  <si>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</si>
  <si>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</si>
  <si>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</si>
  <si>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</si>
  <si>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</si>
  <si>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</si>
  <si>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</si>
  <si>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</si>
  <si>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</si>
  <si>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</si>
  <si>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</si>
  <si>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</si>
  <si>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</si>
  <si>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</si>
  <si>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</si>
  <si>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</si>
  <si>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</si>
  <si>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</si>
  <si>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</si>
  <si>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</si>
  <si>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</si>
  <si>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</si>
  <si>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</si>
  <si>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</si>
  <si>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</si>
  <si>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</si>
  <si>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</si>
  <si>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</si>
  <si>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</si>
  <si>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</si>
  <si>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</si>
  <si>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</si>
  <si>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</si>
  <si>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</si>
  <si>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</si>
  <si>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</si>
  <si>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</si>
  <si>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</si>
  <si>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</si>
  <si>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</si>
  <si>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</si>
  <si>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</si>
  <si>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</si>
  <si>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</si>
  <si>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</si>
  <si>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</si>
  <si>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</si>
  <si>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</si>
  <si>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</si>
  <si>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</si>
  <si>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</si>
  <si>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</si>
  <si>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</si>
  <si>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</si>
  <si>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</si>
  <si>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</si>
  <si>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</si>
  <si>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</si>
  <si>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</si>
  <si>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</si>
  <si>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</si>
  <si>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</si>
  <si>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</si>
  <si>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</si>
  <si>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</si>
  <si>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</si>
  <si>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</si>
  <si>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</si>
  <si>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</si>
  <si>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</si>
  <si>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</si>
  <si>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</si>
  <si>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</si>
  <si>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</si>
  <si>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</si>
  <si>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</si>
  <si>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</si>
  <si>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</si>
  <si>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</si>
  <si>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</si>
  <si>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</si>
  <si>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</si>
  <si>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</si>
  <si>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</si>
  <si>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</si>
  <si>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</si>
  <si>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</si>
  <si>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</si>
  <si>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</si>
  <si>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</si>
  <si>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</si>
  <si>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</si>
  <si>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</si>
  <si>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</si>
  <si>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</si>
  <si>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</si>
  <si>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</si>
  <si>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</si>
  <si>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</si>
  <si>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</si>
  <si>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</si>
  <si>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</si>
  <si>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</si>
  <si>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</si>
  <si>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</si>
  <si>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</si>
  <si>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</si>
  <si>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</si>
  <si>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</si>
  <si>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</si>
  <si>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</si>
  <si>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</si>
  <si>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</si>
  <si>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</si>
  <si>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</si>
  <si>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</si>
  <si>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</si>
  <si>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</si>
  <si>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</si>
  <si>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</si>
  <si>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</si>
  <si>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</si>
  <si>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</si>
  <si>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</si>
  <si>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</si>
  <si>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</si>
  <si>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</si>
  <si>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</si>
  <si>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</si>
  <si>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</si>
  <si>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</si>
  <si>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</si>
  <si>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</si>
  <si>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</si>
  <si>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</si>
  <si>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</si>
  <si>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</si>
  <si>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</si>
  <si>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</si>
  <si>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</si>
  <si>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</si>
  <si>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</si>
  <si>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</si>
  <si>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</si>
  <si>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</si>
  <si>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</si>
  <si>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</si>
  <si>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</si>
  <si>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</si>
  <si>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</si>
  <si>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</si>
  <si>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</si>
  <si>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</si>
  <si>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</si>
  <si>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</si>
  <si>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</si>
  <si>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</si>
  <si>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</si>
  <si>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</si>
  <si>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</si>
  <si>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</si>
  <si>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</si>
  <si>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</si>
  <si>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</si>
  <si>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</si>
  <si>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</si>
  <si>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</si>
  <si>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</si>
  <si>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</si>
  <si>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</si>
  <si>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</si>
  <si>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</si>
  <si>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</si>
  <si>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</si>
  <si>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</si>
  <si>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</si>
  <si>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</si>
  <si>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</si>
  <si>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</si>
  <si>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</si>
  <si>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</si>
  <si>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</si>
  <si>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</si>
  <si>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</si>
  <si>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</si>
  <si>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</si>
  <si>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</si>
  <si>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</si>
  <si>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</si>
  <si>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</si>
  <si>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</si>
  <si>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</si>
  <si>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</si>
  <si>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</si>
  <si>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</si>
  <si>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</si>
  <si>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</si>
  <si>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</si>
  <si>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</si>
  <si>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</si>
  <si>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</si>
  <si>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</si>
  <si>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</si>
  <si>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</si>
  <si>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</si>
  <si>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</si>
  <si>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</si>
  <si>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</si>
  <si>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</si>
  <si>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</si>
  <si>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</si>
  <si>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</si>
  <si>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</si>
  <si>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</si>
  <si>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</si>
  <si>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</si>
  <si>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</si>
  <si>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</si>
  <si>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</si>
  <si>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</si>
  <si>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</si>
  <si>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</si>
  <si>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</si>
  <si>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</si>
  <si>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</si>
  <si>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</si>
  <si>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</si>
  <si>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</si>
  <si>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</si>
  <si>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</si>
  <si>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</si>
  <si>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</si>
  <si>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</si>
  <si>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</si>
  <si>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</si>
  <si>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</si>
  <si>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</si>
  <si>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</si>
  <si>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</si>
  <si>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</si>
  <si>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</si>
  <si>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</si>
  <si>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</si>
  <si>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</si>
  <si>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</si>
  <si>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</si>
  <si>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</si>
  <si>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</si>
  <si>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</si>
  <si>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</si>
  <si>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</si>
  <si>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</si>
  <si>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</si>
  <si>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</si>
  <si>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</si>
  <si>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</si>
  <si>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</si>
  <si>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</si>
  <si>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</si>
  <si>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</si>
  <si>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</si>
  <si>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</si>
  <si>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</si>
  <si>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</si>
  <si>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</si>
  <si>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</si>
  <si>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</si>
  <si>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</si>
  <si>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</si>
  <si>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</si>
  <si>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</si>
  <si>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</si>
  <si>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</si>
  <si>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</si>
  <si>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</si>
  <si>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</si>
  <si>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</si>
  <si>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</si>
  <si>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</si>
  <si>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</si>
  <si>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</si>
  <si>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</si>
  <si>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</si>
  <si>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</si>
  <si>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</si>
  <si>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</si>
  <si>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</si>
  <si>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</si>
  <si>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</si>
  <si>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</si>
  <si>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</si>
  <si>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</si>
  <si>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</si>
  <si>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</si>
  <si>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</si>
  <si>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</si>
  <si>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</si>
  <si>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</si>
  <si>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</si>
  <si>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</si>
  <si>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</si>
  <si>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</si>
  <si>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</si>
  <si>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</si>
  <si>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</si>
  <si>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</si>
  <si>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</si>
  <si>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</si>
  <si>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</si>
  <si>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</si>
  <si>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</si>
  <si>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</si>
  <si>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</si>
  <si>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</si>
  <si>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</si>
  <si>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</si>
  <si>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</si>
  <si>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</si>
  <si>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</si>
  <si>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</si>
  <si>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</si>
  <si>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</si>
  <si>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</si>
  <si>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</si>
  <si>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</si>
  <si>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</si>
  <si>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</si>
  <si>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</si>
  <si>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</si>
  <si>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</si>
  <si>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</si>
  <si>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</si>
  <si>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</si>
  <si>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</si>
  <si>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</si>
  <si>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</si>
  <si>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</si>
  <si>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</si>
  <si>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</si>
  <si>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</si>
  <si>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</si>
  <si>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</si>
  <si>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</si>
  <si>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</si>
  <si>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</si>
  <si>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</si>
  <si>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</si>
  <si>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</si>
  <si>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</si>
  <si>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</si>
  <si>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</si>
  <si>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</si>
  <si>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</si>
  <si>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</si>
  <si>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</si>
  <si>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</si>
  <si>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</si>
  <si>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</si>
  <si>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</si>
  <si>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</si>
  <si>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</si>
  <si>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</si>
  <si>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</si>
  <si>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</si>
  <si>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</si>
  <si>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</si>
  <si>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</si>
  <si>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</si>
  <si>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</si>
  <si>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</si>
  <si>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</si>
  <si>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</si>
  <si>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</si>
  <si>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</si>
  <si>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</si>
  <si>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</si>
  <si>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</si>
  <si>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</si>
  <si>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</si>
  <si>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</si>
  <si>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</si>
  <si>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</si>
  <si>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</si>
  <si>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</si>
  <si>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</si>
  <si>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</si>
  <si>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</si>
  <si>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</si>
  <si>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</si>
  <si>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</si>
  <si>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</si>
  <si>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</si>
  <si>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</si>
  <si>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</si>
  <si>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</si>
  <si>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</si>
  <si>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</si>
  <si>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</si>
  <si>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</si>
  <si>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</si>
  <si>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</si>
  <si>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</si>
  <si>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</si>
  <si>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</si>
  <si>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</si>
  <si>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</si>
  <si>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</si>
  <si>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</si>
  <si>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</si>
  <si>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</si>
  <si>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</si>
  <si>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</si>
  <si>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</si>
  <si>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</si>
  <si>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</si>
  <si>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</si>
  <si>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</si>
  <si>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</si>
  <si>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</si>
  <si>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</si>
  <si>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</si>
  <si>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</si>
  <si>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</si>
  <si>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</si>
  <si>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</si>
  <si>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</si>
  <si>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</si>
  <si>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</si>
  <si>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</si>
  <si>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</si>
  <si>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</si>
  <si>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</si>
  <si>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</si>
  <si>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</si>
  <si>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</si>
  <si>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</si>
  <si>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</si>
  <si>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</si>
  <si>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</si>
  <si>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</si>
  <si>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</si>
  <si>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</si>
  <si>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</si>
  <si>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</si>
  <si>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</si>
  <si>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</si>
  <si>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</si>
  <si>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</si>
  <si>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</si>
  <si>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</si>
  <si>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</si>
  <si>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</si>
  <si>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</si>
  <si>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</si>
  <si>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</si>
  <si>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</si>
  <si>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</si>
  <si>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</si>
  <si>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</si>
  <si>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</si>
  <si>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</si>
  <si>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</si>
  <si>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</si>
  <si>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</si>
  <si>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</si>
  <si>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</si>
  <si>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</si>
  <si>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</si>
  <si>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</si>
  <si>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</si>
  <si>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</si>
  <si>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</si>
  <si>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</si>
  <si>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</si>
  <si>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</si>
  <si>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</si>
  <si>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</si>
  <si>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</si>
  <si>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</si>
  <si>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</si>
  <si>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</si>
  <si>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</si>
  <si>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</si>
  <si>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</si>
  <si>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</si>
  <si>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</si>
  <si>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</si>
  <si>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</si>
  <si>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</si>
  <si>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</si>
  <si>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</si>
  <si>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</si>
  <si>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</si>
  <si>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</si>
  <si>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</si>
  <si>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</si>
  <si>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</si>
  <si>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</si>
  <si>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</si>
  <si>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</si>
  <si>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</si>
  <si>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</si>
  <si>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</si>
  <si>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</si>
  <si>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</si>
  <si>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</si>
  <si>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</si>
  <si>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</si>
  <si>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</si>
  <si>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</si>
  <si>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</si>
  <si>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</si>
  <si>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</si>
  <si>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</si>
  <si>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</si>
  <si>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</si>
  <si>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</si>
  <si>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</si>
  <si>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</si>
  <si>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</si>
  <si>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</si>
  <si>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</si>
  <si>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</si>
  <si>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</si>
  <si>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</si>
  <si>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</si>
  <si>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</si>
  <si>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</si>
  <si>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</si>
  <si>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</si>
  <si>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</si>
  <si>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</si>
  <si>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</si>
  <si>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</si>
  <si>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</si>
  <si>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</si>
  <si>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</si>
  <si>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</si>
  <si>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</si>
  <si>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</si>
  <si>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</si>
  <si>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</si>
  <si>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</si>
  <si>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</si>
  <si>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</si>
  <si>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</si>
  <si>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</si>
  <si>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</si>
  <si>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</si>
  <si>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</si>
  <si>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</si>
  <si>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</si>
  <si>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</si>
  <si>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</si>
  <si>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</si>
  <si>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</si>
  <si>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</si>
  <si>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</si>
  <si>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</si>
  <si>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</si>
  <si>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</si>
  <si>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</si>
  <si>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</si>
  <si>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</si>
  <si>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</si>
  <si>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</si>
  <si>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</si>
  <si>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</si>
  <si>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</si>
  <si>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</si>
  <si>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</si>
  <si>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</si>
  <si>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</si>
  <si>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</si>
  <si>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</si>
  <si>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</si>
  <si>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</si>
  <si>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</si>
  <si>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</si>
  <si>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</si>
  <si>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</si>
  <si>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</si>
  <si>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</si>
  <si>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</si>
  <si>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</si>
  <si>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</si>
  <si>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</si>
  <si>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</si>
  <si>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</si>
  <si>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</si>
  <si>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</si>
  <si>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</si>
  <si>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</si>
  <si>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</si>
  <si>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</si>
  <si>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</si>
  <si>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</si>
  <si>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</si>
  <si>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</si>
  <si>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</si>
  <si>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</si>
  <si>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</si>
  <si>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</si>
  <si>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</si>
  <si>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</si>
  <si>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</si>
  <si>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</si>
  <si>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</si>
  <si>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</si>
  <si>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</si>
  <si>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</si>
  <si>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</si>
  <si>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</si>
  <si>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</si>
  <si>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</si>
  <si>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</si>
  <si>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</si>
  <si>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</si>
  <si>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</si>
  <si>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</si>
  <si>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</si>
  <si>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</si>
  <si>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</si>
  <si>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</si>
  <si>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</si>
  <si>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</si>
  <si>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</si>
  <si>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</si>
  <si>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</si>
  <si>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</si>
  <si>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</si>
  <si>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</si>
  <si>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</si>
  <si>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</si>
  <si>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</si>
  <si>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</si>
  <si>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</si>
  <si>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</si>
  <si>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</si>
  <si>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</si>
  <si>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</si>
  <si>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</si>
  <si>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</si>
  <si>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</si>
  <si>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</si>
  <si>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</si>
  <si>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</si>
  <si>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</si>
  <si>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</si>
  <si>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</si>
  <si>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</si>
  <si>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</si>
  <si>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</si>
  <si>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</si>
  <si>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</si>
  <si>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</si>
  <si>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</si>
  <si>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</si>
  <si>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</si>
  <si>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</si>
  <si>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</si>
  <si>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</si>
  <si>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</si>
  <si>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</si>
  <si>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</si>
  <si>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</si>
  <si>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</si>
  <si>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</si>
  <si>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</si>
  <si>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</si>
  <si>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</si>
  <si>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</si>
  <si>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</si>
  <si>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</si>
  <si>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</si>
  <si>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</si>
  <si>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</si>
  <si>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</si>
  <si>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</si>
  <si>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</si>
  <si>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</si>
  <si>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</si>
  <si>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</si>
  <si>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</si>
  <si>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</si>
  <si>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</si>
  <si>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</si>
  <si>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</si>
  <si>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</si>
  <si>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</si>
  <si>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</si>
  <si>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</si>
  <si>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</si>
  <si>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</si>
  <si>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</si>
  <si>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</si>
  <si>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</si>
  <si>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</si>
  <si>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</si>
  <si>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</si>
  <si>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</si>
  <si>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</si>
  <si>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</si>
  <si>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</si>
  <si>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</si>
  <si>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</si>
  <si>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</si>
  <si>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</si>
  <si>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</si>
  <si>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</si>
  <si>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</si>
  <si>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</si>
  <si>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</si>
  <si>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</si>
  <si>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</si>
  <si>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</si>
  <si>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</si>
  <si>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</si>
  <si>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</si>
  <si>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</si>
  <si>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</si>
  <si>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</si>
  <si>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</si>
  <si>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</si>
  <si>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</si>
  <si>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</si>
  <si>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</si>
  <si>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</si>
  <si>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</si>
  <si>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</si>
  <si>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</si>
  <si>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</si>
  <si>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</si>
  <si>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</si>
  <si>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</si>
  <si>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</si>
  <si>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</si>
  <si>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</si>
  <si>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</si>
  <si>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</si>
  <si>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</si>
  <si>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</si>
  <si>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</si>
  <si>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</si>
  <si>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</si>
  <si>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</si>
  <si>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</si>
  <si>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</si>
  <si>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</si>
  <si>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</si>
  <si>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</si>
  <si>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</si>
  <si>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</si>
  <si>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</si>
  <si>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</si>
  <si>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</si>
  <si>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</si>
  <si>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</si>
  <si>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</si>
  <si>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</si>
  <si>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</si>
  <si>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</si>
  <si>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</si>
  <si>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</si>
  <si>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</si>
  <si>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</si>
  <si>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</si>
  <si>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</si>
  <si>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</si>
  <si>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</si>
  <si>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</si>
  <si>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</si>
  <si>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</si>
  <si>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</si>
  <si>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</si>
  <si>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</si>
  <si>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</si>
  <si>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</si>
  <si>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</si>
  <si>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</si>
  <si>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</si>
  <si>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</si>
  <si>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</si>
  <si>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</si>
  <si>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</si>
  <si>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</si>
  <si>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</si>
  <si>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</si>
  <si>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</si>
  <si>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</si>
  <si>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</si>
  <si>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</si>
  <si>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</si>
  <si>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</si>
  <si>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</si>
  <si>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</si>
  <si>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</si>
  <si>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</si>
  <si>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</si>
  <si>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</si>
  <si>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</si>
  <si>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</si>
  <si>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</si>
  <si>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</si>
  <si>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</si>
  <si>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</si>
  <si>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</si>
  <si>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</si>
  <si>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</si>
  <si>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</si>
  <si>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</si>
  <si>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</si>
  <si>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</si>
  <si>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</si>
  <si>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</si>
  <si>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</si>
  <si>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</si>
  <si>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</si>
  <si>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</si>
  <si>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</si>
  <si>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</si>
  <si>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</si>
  <si>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</si>
  <si>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</si>
  <si>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</si>
  <si>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</si>
  <si>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</si>
  <si>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</si>
  <si>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</si>
  <si>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</si>
  <si>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</si>
  <si>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</si>
  <si>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</si>
  <si>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</si>
  <si>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</si>
  <si>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</si>
  <si>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</si>
  <si>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</si>
  <si>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</si>
  <si>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</si>
  <si>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</si>
  <si>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</si>
  <si>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</si>
  <si>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</si>
  <si>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</si>
  <si>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</si>
  <si>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</si>
  <si>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</si>
  <si>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</si>
  <si>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</si>
  <si>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</si>
  <si>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</si>
  <si>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</si>
  <si>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</si>
  <si>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</si>
  <si>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</si>
  <si>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</si>
  <si>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</si>
  <si>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</si>
  <si>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</si>
  <si>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</si>
  <si>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</si>
  <si>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</si>
  <si>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</si>
  <si>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</si>
  <si>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</si>
  <si>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</si>
  <si>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</si>
  <si>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</si>
  <si>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</si>
  <si>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</si>
  <si>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</si>
  <si>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</si>
  <si>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</si>
  <si>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</si>
  <si>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</si>
  <si>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</si>
  <si>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</si>
  <si>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</si>
  <si>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</si>
  <si>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</si>
  <si>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</si>
  <si>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</si>
  <si>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</si>
  <si>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</si>
  <si>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</si>
  <si>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</si>
  <si>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</si>
  <si>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</si>
  <si>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</si>
  <si>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</si>
  <si>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</si>
  <si>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</si>
  <si>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</si>
  <si>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</si>
  <si>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</si>
  <si>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</si>
  <si>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</si>
  <si>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</si>
  <si>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</si>
  <si>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</si>
  <si>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</si>
  <si>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</si>
  <si>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</si>
  <si>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</si>
  <si>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</si>
  <si>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</si>
  <si>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</si>
  <si>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</si>
  <si>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</si>
  <si>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</si>
  <si>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</si>
  <si>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</si>
  <si>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</si>
  <si>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</si>
  <si>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</si>
  <si>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</si>
  <si>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</si>
  <si>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</si>
  <si>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</si>
  <si>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</si>
  <si>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</si>
  <si>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</si>
  <si>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</si>
  <si>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</si>
  <si>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</si>
  <si>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</si>
  <si>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</si>
  <si>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</si>
  <si>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</si>
  <si>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</si>
  <si>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</si>
  <si>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</si>
  <si>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</si>
  <si>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</si>
  <si>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</si>
  <si>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</si>
  <si>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</si>
  <si>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</si>
  <si>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</si>
  <si>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</si>
  <si>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</si>
  <si>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</si>
  <si>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</si>
  <si>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</si>
  <si>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</si>
  <si>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</si>
  <si>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</si>
  <si>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</si>
  <si>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</si>
  <si>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</si>
  <si>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</si>
  <si>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</si>
  <si>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</si>
  <si>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</si>
  <si>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</si>
  <si>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</si>
  <si>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</si>
  <si>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</si>
  <si>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</si>
  <si>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</si>
  <si>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</si>
  <si>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</si>
  <si>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</si>
  <si>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</si>
  <si>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</si>
  <si>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</si>
  <si>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</si>
  <si>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</si>
  <si>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</si>
  <si>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</si>
  <si>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</si>
  <si>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</si>
  <si>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</si>
  <si>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</si>
  <si>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</si>
  <si>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</si>
  <si>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</si>
  <si>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</si>
  <si>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</si>
  <si>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</si>
  <si>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</si>
  <si>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</si>
  <si>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</si>
  <si>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</si>
  <si>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</si>
  <si>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</si>
  <si>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</si>
  <si>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</si>
  <si>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</si>
  <si>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</si>
  <si>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</si>
  <si>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</si>
  <si>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</si>
  <si>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</si>
  <si>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</si>
  <si>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</si>
  <si>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</si>
  <si>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</si>
  <si>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</si>
  <si>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</si>
  <si>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</si>
  <si>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</si>
  <si>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</si>
  <si>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</si>
  <si>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</si>
  <si>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</si>
  <si>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</si>
  <si>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</si>
  <si>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</si>
  <si>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</si>
  <si>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</si>
  <si>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</si>
  <si>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</si>
  <si>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</si>
  <si>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</si>
  <si>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</si>
  <si>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</si>
  <si>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</si>
  <si>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</si>
  <si>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</si>
  <si>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</si>
  <si>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</si>
  <si>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</si>
  <si>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</si>
  <si>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</si>
  <si>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</si>
  <si>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</si>
  <si>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</si>
  <si>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</si>
  <si>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</si>
  <si>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</si>
  <si>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</si>
  <si>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</si>
  <si>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</si>
  <si>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</si>
  <si>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</si>
  <si>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</si>
  <si>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</si>
  <si>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</si>
  <si>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</si>
  <si>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</si>
  <si>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</si>
  <si>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</si>
  <si>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</si>
  <si>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</si>
  <si>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</si>
  <si>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</si>
  <si>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</si>
  <si>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</si>
  <si>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</si>
  <si>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</si>
  <si>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</si>
  <si>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</si>
  <si>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</si>
  <si>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</si>
  <si>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</si>
  <si>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</si>
  <si>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</si>
  <si>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</si>
  <si>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</si>
  <si>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</si>
  <si>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</si>
  <si>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</si>
  <si>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</si>
  <si>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</si>
  <si>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</si>
  <si>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</si>
  <si>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</si>
  <si>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</si>
  <si>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</si>
  <si>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</si>
  <si>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</si>
  <si>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</si>
  <si>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</si>
  <si>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</si>
  <si>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</si>
  <si>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</si>
  <si>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</si>
  <si>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</si>
  <si>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</si>
  <si>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</si>
  <si>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</si>
  <si>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</si>
  <si>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</si>
  <si>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</si>
  <si>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</si>
  <si>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</si>
  <si>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</si>
  <si>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</si>
  <si>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</si>
  <si>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</si>
  <si>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</si>
  <si>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</si>
  <si>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</si>
  <si>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</si>
  <si>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</si>
  <si>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</si>
  <si>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</si>
  <si>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</si>
  <si>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</si>
  <si>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</si>
  <si>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</si>
  <si>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</si>
  <si>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</si>
  <si>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</si>
  <si>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</si>
  <si>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</si>
  <si>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</si>
  <si>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</si>
  <si>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</si>
  <si>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</si>
  <si>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</si>
  <si>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</si>
  <si>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</si>
  <si>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</si>
  <si>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</si>
  <si>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</si>
  <si>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</si>
  <si>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</si>
  <si>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</si>
  <si>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</si>
  <si>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</si>
  <si>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</si>
  <si>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</si>
  <si>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</si>
  <si>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</si>
  <si>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</si>
  <si>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</si>
  <si>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</si>
  <si>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</si>
  <si>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</si>
  <si>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</si>
  <si>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</si>
  <si>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</si>
  <si>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</si>
  <si>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</si>
  <si>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</si>
  <si>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</si>
  <si>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</si>
  <si>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</si>
  <si>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</si>
  <si>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</si>
  <si>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</si>
  <si>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</si>
  <si>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</si>
  <si>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</si>
  <si>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</si>
  <si>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</si>
  <si>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</si>
  <si>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</si>
  <si>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</si>
  <si>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</si>
  <si>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</si>
  <si>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</si>
  <si>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</si>
  <si>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</si>
  <si>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</si>
  <si>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</si>
  <si>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</si>
  <si>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</si>
  <si>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</si>
  <si>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</si>
  <si>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</si>
  <si>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</si>
  <si>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</si>
  <si>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</si>
  <si>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</si>
  <si>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</si>
  <si>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</si>
  <si>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</si>
  <si>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</si>
  <si>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</si>
  <si>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</si>
  <si>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</si>
  <si>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</si>
  <si>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</si>
  <si>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</si>
  <si>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</si>
  <si>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</si>
  <si>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</si>
  <si>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</si>
  <si>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</si>
  <si>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</si>
  <si>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</si>
  <si>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</si>
  <si>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</si>
  <si>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</si>
  <si>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</si>
  <si>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</si>
  <si>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</si>
  <si>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</si>
  <si>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</si>
  <si>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</si>
  <si>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</si>
  <si>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</si>
  <si>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</si>
  <si>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</si>
  <si>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</si>
  <si>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</si>
  <si>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</si>
  <si>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</si>
  <si>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</si>
  <si>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</si>
  <si>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</si>
  <si>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</si>
  <si>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</si>
  <si>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</si>
  <si>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</si>
  <si>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</si>
  <si>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</si>
  <si>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</si>
  <si>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</si>
  <si>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</si>
  <si>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</si>
  <si>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</si>
  <si>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</si>
  <si>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</si>
  <si>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</si>
  <si>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</si>
  <si>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</si>
  <si>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</si>
  <si>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</si>
  <si>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</si>
  <si>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</si>
  <si>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</si>
  <si>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</si>
  <si>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</si>
  <si>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</si>
  <si>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</si>
  <si>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</si>
  <si>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</si>
  <si>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</si>
  <si>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</si>
  <si>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</si>
  <si>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</si>
  <si>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</si>
  <si>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</si>
  <si>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</si>
  <si>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</si>
  <si>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</si>
  <si>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</si>
  <si>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</si>
  <si>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</si>
  <si>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</si>
  <si>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</si>
  <si>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</si>
  <si>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</si>
  <si>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</si>
  <si>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</si>
  <si>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</si>
  <si>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</si>
  <si>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</si>
  <si>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</si>
  <si>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</si>
  <si>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</si>
  <si>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</si>
  <si>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</si>
  <si>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</si>
  <si>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</si>
  <si>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</si>
  <si>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</si>
  <si>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</si>
  <si>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</si>
  <si>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</si>
  <si>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</si>
  <si>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</si>
  <si>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</si>
  <si>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</si>
  <si>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</si>
  <si>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</si>
  <si>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</si>
  <si>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</si>
  <si>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</si>
  <si>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</si>
  <si>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</si>
  <si>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</si>
  <si>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</si>
  <si>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</si>
  <si>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</si>
  <si>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</si>
  <si>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</si>
  <si>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</si>
  <si>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</si>
  <si>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</si>
  <si>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</si>
  <si>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</si>
  <si>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</si>
  <si>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</si>
  <si>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</si>
  <si>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</si>
  <si>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</si>
  <si>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</si>
  <si>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</si>
  <si>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</si>
  <si>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</si>
  <si>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</si>
  <si>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</si>
  <si>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</si>
  <si>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</si>
  <si>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</si>
  <si>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</si>
  <si>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</si>
  <si>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</si>
  <si>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</si>
  <si>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</si>
  <si>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</si>
  <si>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</si>
  <si>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</si>
  <si>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</si>
  <si>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</si>
  <si>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</si>
  <si>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</si>
  <si>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</si>
  <si>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</si>
  <si>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</si>
  <si>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</si>
  <si>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</si>
  <si>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</si>
  <si>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</si>
  <si>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</si>
  <si>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</si>
  <si>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</si>
  <si>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</si>
  <si>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</si>
  <si>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</si>
  <si>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</si>
  <si>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</si>
  <si>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</si>
  <si>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</si>
  <si>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</si>
  <si>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</si>
  <si>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</si>
  <si>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</si>
  <si>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</si>
  <si>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</si>
  <si>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</si>
  <si>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</si>
  <si>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</si>
  <si>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</si>
  <si>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</si>
  <si>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</si>
  <si>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</si>
  <si>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</si>
  <si>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</si>
  <si>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</si>
  <si>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</si>
  <si>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</si>
  <si>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</si>
  <si>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</si>
  <si>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</si>
  <si>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</si>
  <si>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</si>
  <si>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</si>
  <si>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</si>
  <si>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</si>
  <si>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</si>
  <si>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</si>
  <si>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</si>
  <si>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</si>
  <si>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</si>
  <si>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</si>
  <si>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</si>
  <si>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</si>
  <si>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</si>
  <si>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</si>
  <si>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</si>
  <si>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</si>
  <si>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</si>
  <si>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</si>
  <si>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</si>
  <si>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</si>
  <si>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</si>
  <si>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</si>
  <si>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</si>
  <si>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</si>
  <si>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</si>
  <si>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</si>
  <si>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</si>
  <si>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</si>
  <si>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</si>
  <si>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</si>
  <si>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</si>
  <si>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</si>
  <si>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</si>
  <si>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</si>
  <si>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</si>
  <si>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</si>
  <si>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</si>
  <si>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</si>
  <si>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</si>
  <si>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</si>
  <si>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</si>
  <si>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</si>
  <si>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</si>
  <si>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</si>
  <si>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</si>
  <si>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</si>
  <si>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</si>
  <si>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</si>
  <si>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</si>
  <si>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</si>
  <si>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</si>
  <si>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</si>
  <si>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</si>
  <si>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</si>
  <si>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</si>
  <si>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</si>
  <si>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</si>
  <si>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</si>
  <si>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</si>
  <si>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</si>
  <si>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</si>
  <si>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</si>
  <si>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</si>
  <si>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</si>
  <si>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</si>
  <si>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</si>
  <si>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</si>
  <si>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</si>
  <si>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</si>
  <si>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</si>
  <si>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</si>
  <si>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</si>
  <si>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</si>
  <si>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</si>
  <si>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</si>
  <si>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</si>
  <si>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</si>
  <si>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</si>
  <si>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</si>
  <si>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</si>
  <si>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</si>
  <si>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</si>
  <si>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</si>
  <si>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</si>
  <si>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</si>
  <si>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</si>
  <si>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</si>
  <si>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</si>
  <si>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</si>
  <si>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</si>
  <si>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</si>
  <si>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</si>
  <si>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</si>
  <si>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</si>
  <si>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</si>
  <si>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</si>
  <si>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</si>
  <si>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</si>
  <si>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</si>
  <si>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</si>
  <si>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</si>
  <si>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</si>
  <si>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</si>
  <si>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</si>
  <si>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</si>
  <si>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</si>
  <si>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</si>
  <si>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</si>
  <si>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</si>
  <si>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</si>
  <si>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</si>
  <si>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</si>
  <si>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</si>
  <si>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</si>
  <si>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</si>
  <si>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</si>
  <si>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</si>
  <si>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</si>
  <si>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</si>
  <si>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</si>
  <si>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</si>
  <si>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</si>
  <si>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</si>
  <si>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</si>
  <si>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</si>
  <si>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</si>
  <si>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</si>
  <si>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</si>
  <si>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</si>
  <si>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</si>
  <si>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</si>
  <si>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</si>
  <si>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</si>
  <si>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</si>
  <si>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</si>
  <si>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</si>
  <si>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</si>
  <si>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</si>
  <si>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</si>
  <si>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</si>
  <si>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</si>
  <si>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</si>
  <si>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</si>
  <si>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</si>
  <si>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</si>
  <si>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</si>
  <si>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</si>
  <si>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</si>
  <si>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</si>
  <si>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</si>
  <si>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</si>
  <si>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</si>
  <si>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</si>
  <si>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</si>
  <si>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</si>
  <si>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</si>
  <si>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</si>
  <si>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</si>
  <si>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</si>
  <si>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</si>
  <si>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</si>
  <si>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</si>
  <si>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</si>
  <si>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</si>
  <si>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</si>
  <si>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</si>
  <si>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</si>
  <si>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</si>
  <si>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</si>
  <si>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</si>
  <si>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</si>
  <si>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</si>
  <si>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</si>
  <si>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</si>
  <si>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</si>
  <si>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</si>
  <si>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</si>
  <si>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</si>
  <si>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</si>
  <si>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</si>
  <si>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</si>
  <si>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</si>
  <si>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</si>
  <si>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</si>
  <si>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</si>
  <si>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</si>
  <si>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</si>
  <si>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</si>
  <si>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</si>
  <si>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</si>
  <si>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</si>
  <si>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</si>
  <si>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</si>
  <si>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</si>
  <si>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</si>
  <si>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</si>
  <si>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</si>
  <si>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</si>
  <si>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</si>
  <si>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</si>
  <si>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</si>
  <si>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</si>
  <si>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</si>
  <si>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</si>
  <si>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</si>
  <si>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</si>
  <si>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</si>
  <si>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</si>
  <si>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</si>
  <si>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</si>
  <si>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</si>
  <si>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</si>
  <si>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</si>
  <si>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</si>
  <si>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</si>
  <si>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</si>
  <si>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</si>
  <si>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</si>
  <si>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</si>
  <si>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</si>
  <si>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</si>
  <si>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</si>
  <si>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</si>
  <si>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</si>
  <si>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</si>
  <si>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</si>
  <si>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</si>
  <si>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</si>
  <si>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</si>
  <si>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</si>
  <si>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</si>
  <si>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</si>
  <si>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</si>
  <si>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</si>
  <si>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</si>
  <si>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</si>
  <si>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</si>
  <si>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</si>
  <si>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</si>
  <si>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</si>
  <si>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</si>
  <si>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</si>
  <si>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</si>
  <si>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</si>
  <si>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</si>
  <si>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</si>
  <si>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</si>
  <si>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</si>
  <si>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</si>
  <si>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</si>
  <si>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</si>
  <si>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</si>
  <si>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</si>
  <si>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</si>
  <si>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</si>
  <si>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</si>
  <si>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</si>
  <si>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</si>
  <si>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</si>
  <si>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</si>
  <si>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</si>
  <si>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</si>
  <si>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</si>
  <si>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</si>
  <si>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</si>
  <si>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</si>
  <si>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</si>
  <si>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</si>
  <si>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</si>
  <si>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</si>
  <si>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</si>
  <si>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</si>
  <si>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</si>
  <si>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</si>
  <si>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</si>
  <si>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</si>
  <si>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</si>
  <si>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</si>
  <si>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</si>
  <si>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</si>
  <si>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</si>
  <si>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</si>
  <si>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</si>
  <si>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</si>
  <si>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</si>
  <si>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</si>
  <si>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</si>
  <si>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</si>
  <si>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</si>
  <si>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</si>
  <si>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</si>
  <si>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</si>
  <si>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</si>
  <si>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</si>
  <si>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</si>
  <si>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</si>
  <si>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</si>
  <si>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</si>
  <si>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</si>
  <si>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</si>
  <si>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</si>
  <si>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</si>
  <si>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</si>
  <si>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</si>
  <si>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</si>
  <si>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</si>
  <si>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</si>
  <si>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</si>
  <si>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</si>
  <si>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</si>
  <si>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</si>
  <si>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</si>
  <si>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</si>
  <si>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</si>
  <si>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</si>
  <si>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</si>
  <si>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</si>
  <si>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</si>
  <si>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</si>
  <si>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</si>
  <si>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</si>
  <si>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</si>
  <si>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</si>
  <si>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</si>
  <si>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</si>
  <si>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</si>
  <si>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</si>
  <si>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</si>
  <si>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</si>
  <si>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</si>
  <si>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</si>
  <si>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</si>
  <si>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</si>
  <si>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</si>
  <si>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</si>
  <si>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</si>
  <si>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</si>
  <si>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</si>
  <si>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</si>
  <si>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</si>
  <si>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</si>
  <si>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</si>
  <si>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</si>
  <si>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</si>
  <si>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</si>
  <si>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</si>
  <si>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</si>
  <si>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</si>
  <si>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</si>
  <si>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</si>
  <si>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</si>
  <si>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</si>
  <si>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</si>
  <si>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</si>
  <si>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</si>
  <si>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</si>
  <si>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</si>
  <si>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</si>
  <si>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</si>
  <si>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</si>
  <si>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</si>
  <si>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</si>
  <si>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</si>
  <si>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</si>
  <si>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</si>
  <si>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</si>
  <si>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</si>
  <si>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</si>
  <si>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</si>
  <si>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</si>
  <si>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</si>
  <si>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</si>
  <si>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</si>
  <si>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</si>
  <si>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</si>
  <si>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</si>
  <si>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</si>
  <si>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</si>
  <si>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</si>
  <si>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</si>
  <si>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</si>
  <si>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</si>
  <si>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</si>
  <si>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</si>
  <si>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</si>
  <si>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</si>
  <si>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</si>
  <si>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</si>
  <si>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</si>
  <si>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</si>
  <si>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</si>
  <si>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</si>
  <si>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</si>
  <si>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</si>
  <si>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</si>
  <si>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</si>
  <si>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</si>
  <si>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</si>
  <si>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</si>
  <si>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</si>
  <si>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</si>
  <si>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</si>
  <si>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</si>
  <si>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</si>
  <si>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</si>
  <si>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</si>
  <si>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</si>
  <si>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</si>
  <si>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</si>
  <si>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</si>
  <si>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</si>
  <si>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</si>
  <si>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</si>
  <si>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</si>
  <si>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</si>
  <si>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</si>
  <si>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</si>
  <si>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</si>
  <si>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</si>
  <si>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</si>
  <si>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</si>
  <si>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</si>
  <si>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</si>
  <si>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</si>
  <si>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</si>
  <si>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</si>
  <si>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</si>
  <si>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</si>
  <si>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</si>
  <si>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</si>
  <si>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</si>
  <si>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</si>
  <si>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</si>
  <si>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</si>
  <si>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</si>
  <si>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</si>
  <si>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</si>
  <si>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</si>
  <si>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</si>
  <si>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</si>
  <si>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</si>
  <si>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</si>
  <si>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</si>
  <si>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</si>
  <si>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</si>
  <si>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</si>
  <si>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</si>
  <si>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</si>
  <si>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</si>
  <si>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</si>
  <si>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</si>
  <si>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</si>
  <si>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</si>
  <si>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</si>
  <si>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</si>
  <si>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</si>
  <si>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</si>
  <si>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</si>
  <si>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</si>
  <si>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</si>
  <si>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</si>
  <si>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</si>
  <si>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</si>
  <si>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</si>
  <si>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</si>
  <si>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</si>
  <si>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</si>
  <si>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</si>
  <si>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</si>
  <si>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</si>
  <si>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</si>
  <si>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</si>
  <si>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</si>
  <si>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</si>
  <si>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</si>
  <si>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</si>
  <si>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</si>
  <si>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</si>
  <si>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</si>
  <si>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</si>
  <si>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</si>
  <si>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</si>
  <si>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</si>
  <si>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</si>
  <si>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</si>
  <si>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</si>
  <si>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</si>
  <si>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</si>
  <si>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</si>
  <si>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</si>
  <si>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</si>
  <si>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</si>
  <si>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</si>
  <si>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</si>
  <si>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</si>
  <si>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</si>
  <si>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</si>
  <si>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</si>
  <si>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</si>
  <si>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</si>
  <si>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</si>
  <si>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</si>
  <si>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</si>
  <si>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</si>
  <si>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</si>
  <si>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</si>
  <si>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</si>
  <si>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</si>
  <si>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</si>
  <si>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</si>
  <si>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</si>
  <si>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</si>
  <si>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</si>
  <si>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</si>
  <si>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</si>
  <si>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</si>
  <si>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</si>
  <si>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</si>
  <si>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</si>
  <si>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</si>
  <si>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</si>
  <si>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</si>
  <si>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</si>
  <si>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</si>
  <si>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</si>
  <si>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</si>
  <si>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</si>
  <si>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</si>
  <si>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</si>
  <si>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</si>
  <si>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</si>
  <si>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</si>
  <si>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</si>
  <si>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</si>
  <si>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</si>
  <si>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</si>
  <si>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</si>
  <si>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</si>
  <si>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</si>
  <si>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</si>
  <si>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</si>
  <si>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</si>
  <si>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</si>
  <si>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</si>
  <si>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</si>
  <si>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</si>
  <si>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</si>
  <si>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</si>
  <si>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</si>
  <si>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</si>
  <si>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</si>
  <si>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</si>
  <si>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</si>
  <si>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</si>
  <si>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</si>
  <si>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</si>
  <si>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</si>
  <si>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</si>
  <si>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</si>
  <si>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</si>
  <si>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</si>
  <si>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</si>
  <si>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</si>
  <si>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</si>
  <si>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</si>
  <si>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</si>
  <si>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</si>
  <si>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</si>
  <si>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</si>
  <si>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</si>
  <si>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</si>
  <si>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</si>
  <si>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</si>
  <si>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</si>
  <si>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</si>
  <si>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</si>
  <si>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</si>
  <si>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</si>
  <si>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</si>
  <si>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</si>
  <si>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</si>
  <si>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</si>
  <si>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</si>
  <si>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</si>
  <si>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</si>
  <si>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</si>
  <si>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</si>
  <si>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</si>
  <si>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</si>
  <si>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</si>
  <si>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</si>
  <si>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</si>
  <si>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</si>
  <si>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</si>
  <si>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</si>
  <si>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</si>
  <si>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</si>
  <si>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</si>
  <si>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</si>
  <si>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</si>
  <si>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</si>
  <si>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</si>
  <si>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</si>
  <si>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</si>
  <si>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</si>
  <si>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</si>
  <si>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</si>
  <si>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</si>
  <si>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</si>
  <si>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</si>
  <si>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</si>
  <si>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</si>
  <si>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</si>
  <si>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</si>
  <si>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</si>
  <si>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</si>
  <si>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</si>
  <si>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</si>
  <si>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</si>
  <si>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</si>
  <si>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</si>
  <si>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</si>
  <si>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</si>
  <si>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</si>
  <si>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</si>
  <si>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</si>
  <si>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</si>
  <si>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</si>
  <si>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</si>
  <si>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</si>
  <si>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</si>
  <si>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</si>
  <si>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</si>
  <si>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</si>
  <si>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</si>
  <si>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</si>
  <si>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</si>
  <si>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</si>
  <si>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</si>
  <si>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</si>
  <si>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</si>
  <si>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</si>
  <si>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</si>
  <si>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</si>
  <si>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</si>
  <si>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</si>
  <si>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</si>
  <si>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</si>
  <si>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</si>
  <si>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</si>
  <si>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</si>
  <si>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</si>
  <si>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</si>
  <si>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</si>
  <si>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</si>
  <si>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</si>
  <si>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</si>
  <si>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</si>
  <si>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</si>
  <si>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</si>
  <si>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</si>
  <si>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</si>
  <si>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</si>
  <si>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</si>
  <si>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</si>
  <si>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</si>
  <si>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</si>
  <si>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</si>
  <si>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</si>
  <si>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</si>
  <si>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</si>
  <si>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</si>
  <si>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</si>
  <si>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</si>
  <si>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</si>
  <si>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</si>
  <si>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</si>
  <si>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</si>
  <si>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</si>
  <si>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</si>
  <si>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</si>
  <si>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</si>
  <si>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</si>
  <si>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</si>
  <si>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</si>
  <si>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</si>
  <si>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</si>
  <si>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</si>
  <si>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</si>
  <si>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</si>
  <si>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</si>
  <si>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</si>
  <si>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</si>
  <si>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</si>
  <si>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</si>
  <si>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</si>
  <si>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</si>
  <si>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</si>
  <si>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</si>
  <si>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</si>
  <si>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</si>
  <si>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</si>
  <si>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</si>
  <si>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</si>
  <si>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</si>
  <si>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</si>
  <si>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</si>
  <si>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</si>
  <si>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</si>
  <si>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</si>
  <si>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</si>
  <si>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</si>
  <si>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</si>
  <si>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</si>
  <si>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</si>
  <si>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</si>
  <si>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</si>
  <si>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</si>
  <si>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</si>
  <si>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</si>
  <si>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</si>
  <si>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</si>
  <si>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</si>
  <si>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</si>
  <si>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</si>
  <si>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</si>
  <si>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</si>
  <si>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</si>
  <si>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</si>
  <si>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</si>
  <si>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</si>
  <si>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</si>
  <si>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</si>
  <si>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</si>
  <si>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</si>
  <si>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</si>
  <si>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</si>
  <si>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</si>
  <si>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</si>
  <si>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</si>
  <si>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</si>
  <si>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</si>
  <si>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</si>
  <si>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</si>
  <si>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</si>
  <si>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</si>
  <si>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</si>
  <si>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</si>
  <si>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</si>
  <si>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</si>
  <si>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</si>
  <si>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</si>
  <si>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</si>
  <si>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</si>
  <si>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</si>
  <si>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</si>
  <si>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</si>
  <si>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</si>
  <si>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</si>
  <si>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</si>
  <si>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</si>
  <si>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</si>
  <si>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</si>
  <si>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</si>
  <si>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</si>
  <si>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</si>
  <si>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</si>
  <si>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</si>
  <si>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</si>
  <si>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</si>
  <si>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</si>
  <si>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</si>
  <si>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</si>
  <si>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</si>
  <si>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</si>
  <si>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</si>
  <si>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</si>
  <si>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</si>
  <si>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</si>
  <si>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</si>
  <si>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</si>
  <si>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</si>
  <si>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</si>
  <si>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</si>
  <si>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</si>
  <si>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</si>
  <si>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</si>
  <si>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</si>
  <si>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</si>
  <si>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</si>
  <si>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</si>
  <si>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</si>
  <si>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</si>
  <si>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</si>
  <si>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</si>
  <si>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</si>
  <si>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</si>
  <si>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</si>
  <si>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</si>
  <si>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</si>
  <si>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</si>
  <si>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</si>
  <si>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</si>
  <si>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</si>
  <si>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</si>
  <si>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</si>
  <si>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</si>
  <si>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</si>
  <si>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</si>
  <si>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</si>
  <si>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</si>
  <si>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</si>
  <si>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</si>
  <si>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</si>
  <si>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</si>
  <si>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</si>
  <si>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</si>
  <si>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</si>
  <si>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</si>
  <si>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</si>
  <si>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</si>
  <si>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</si>
  <si>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</si>
  <si>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</si>
  <si>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</si>
  <si>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</si>
  <si>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</si>
  <si>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</si>
  <si>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</si>
  <si>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</si>
  <si>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</si>
  <si>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</si>
  <si>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</si>
  <si>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</si>
  <si>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</si>
  <si>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</si>
  <si>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</si>
  <si>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</si>
  <si>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</si>
  <si>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</si>
  <si>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</si>
  <si>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</si>
  <si>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</si>
  <si>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</si>
  <si>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</si>
  <si>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</si>
  <si>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</si>
  <si>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</si>
  <si>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</si>
  <si>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</si>
  <si>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</si>
  <si>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</si>
  <si>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</si>
  <si>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</si>
  <si>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</si>
  <si>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</si>
  <si>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</si>
  <si>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</si>
  <si>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</si>
  <si>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</si>
  <si>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</si>
  <si>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</si>
  <si>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</si>
  <si>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</si>
  <si>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</si>
  <si>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</si>
  <si>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</si>
  <si>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</si>
  <si>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</si>
  <si>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</si>
  <si>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</si>
  <si>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</si>
  <si>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</si>
  <si>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</si>
  <si>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</si>
  <si>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</si>
  <si>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</si>
  <si>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</si>
  <si>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</si>
  <si>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</si>
  <si>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</si>
  <si>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</si>
  <si>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</si>
  <si>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</si>
  <si>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</si>
  <si>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</si>
  <si>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</si>
  <si>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</si>
  <si>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</si>
  <si>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</si>
  <si>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</si>
  <si>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</si>
  <si>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</si>
  <si>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</si>
  <si>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</si>
  <si>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</si>
  <si>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</si>
  <si>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</si>
  <si>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</si>
  <si>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</si>
  <si>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</si>
  <si>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</si>
  <si>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</si>
  <si>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</si>
  <si>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</si>
  <si>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</si>
  <si>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</si>
  <si>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</si>
  <si>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</si>
  <si>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</si>
  <si>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</si>
  <si>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</si>
  <si>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</si>
  <si>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</si>
  <si>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</si>
  <si>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</si>
  <si>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</si>
  <si>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</si>
  <si>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</si>
  <si>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</si>
  <si>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</si>
  <si>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</si>
  <si>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</si>
  <si>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</si>
  <si>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</si>
  <si>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</si>
  <si>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</si>
  <si>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</si>
  <si>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</si>
  <si>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</si>
  <si>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</si>
  <si>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</si>
  <si>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</si>
  <si>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</si>
  <si>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</si>
  <si>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</si>
  <si>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</si>
  <si>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</si>
  <si>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</si>
  <si>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</si>
  <si>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</si>
  <si>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</si>
  <si>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</si>
  <si>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</si>
  <si>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</si>
  <si>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</si>
  <si>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</si>
  <si>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</si>
  <si>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</si>
  <si>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</si>
  <si>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</si>
  <si>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</si>
  <si>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</si>
  <si>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</si>
  <si>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</si>
  <si>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</si>
  <si>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</si>
  <si>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</si>
  <si>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</si>
  <si>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</si>
  <si>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</si>
  <si>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</si>
  <si>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</si>
  <si>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</si>
  <si>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</si>
  <si>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</si>
  <si>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</si>
  <si>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</si>
  <si>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</si>
  <si>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</si>
  <si>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</si>
  <si>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</si>
  <si>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</si>
  <si>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</si>
  <si>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</si>
  <si>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</si>
  <si>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</si>
  <si>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</si>
  <si>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</si>
  <si>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</si>
  <si>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</si>
  <si>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</si>
  <si>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</si>
  <si>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</si>
  <si>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</si>
  <si>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</si>
  <si>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</si>
  <si>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</si>
  <si>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</si>
  <si>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</si>
  <si>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</si>
  <si>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</si>
  <si>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</si>
  <si>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</si>
  <si>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</si>
  <si>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</si>
  <si>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</si>
  <si>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</si>
  <si>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</si>
  <si>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</si>
  <si>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</si>
  <si>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</si>
  <si>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</si>
  <si>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</si>
  <si>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</si>
  <si>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</si>
  <si>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</si>
  <si>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</si>
  <si>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</si>
  <si>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</si>
  <si>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</si>
  <si>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</si>
  <si>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</si>
  <si>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</si>
  <si>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</si>
  <si>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</si>
  <si>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</si>
  <si>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</si>
  <si>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</si>
  <si>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</si>
  <si>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</si>
  <si>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</si>
  <si>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</si>
  <si>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</si>
  <si>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</si>
  <si>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</si>
  <si>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</si>
  <si>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</si>
  <si>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</si>
  <si>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</si>
  <si>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</si>
  <si>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</si>
  <si>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</si>
  <si>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</si>
  <si>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</si>
  <si>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</si>
  <si>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</si>
  <si>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</si>
  <si>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</si>
  <si>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</si>
  <si>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</si>
  <si>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</si>
  <si>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</si>
  <si>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</si>
  <si>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</si>
  <si>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</si>
  <si>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</si>
  <si>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</si>
  <si>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</si>
  <si>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</si>
  <si>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</si>
  <si>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</si>
  <si>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</si>
  <si>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</si>
  <si>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</si>
  <si>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</si>
  <si>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</si>
  <si>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</si>
  <si>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</si>
  <si>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</si>
  <si>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</si>
  <si>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</si>
  <si>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</si>
  <si>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</si>
  <si>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</si>
  <si>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</si>
  <si>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</si>
  <si>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</si>
  <si>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</si>
  <si>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</si>
  <si>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</si>
  <si>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</si>
  <si>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</si>
  <si>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</si>
  <si>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</si>
  <si>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</si>
  <si>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</si>
  <si>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</si>
  <si>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</si>
  <si>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</si>
  <si>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</si>
  <si>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</si>
  <si>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</si>
  <si>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</si>
  <si>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</si>
  <si>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</si>
  <si>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</si>
  <si>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</si>
  <si>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</si>
  <si>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</si>
  <si>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</si>
  <si>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</si>
  <si>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</si>
  <si>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</si>
  <si>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</si>
  <si>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</si>
  <si>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</si>
  <si>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</si>
  <si>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</si>
  <si>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</si>
  <si>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</si>
  <si>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</si>
  <si>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</si>
  <si>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</si>
  <si>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</si>
  <si>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</si>
  <si>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</si>
  <si>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</si>
  <si>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</si>
  <si>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</si>
  <si>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</si>
  <si>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</si>
  <si>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</si>
  <si>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</si>
  <si>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</si>
  <si>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</si>
  <si>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</si>
  <si>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</si>
  <si>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</si>
  <si>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</si>
  <si>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</si>
  <si>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</si>
  <si>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</si>
  <si>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</si>
  <si>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</si>
  <si>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</si>
  <si>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</si>
  <si>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</si>
  <si>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</si>
  <si>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</si>
  <si>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</si>
  <si>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</si>
  <si>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</si>
  <si>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</si>
  <si>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</si>
  <si>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</si>
  <si>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</si>
  <si>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</si>
  <si>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</si>
  <si>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</si>
  <si>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</si>
  <si>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</si>
  <si>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</si>
  <si>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</si>
  <si>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</si>
  <si>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</si>
  <si>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</si>
  <si>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</si>
  <si>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</si>
  <si>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</si>
  <si>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</si>
  <si>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</si>
  <si>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</si>
  <si>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</si>
  <si>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</si>
  <si>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</si>
  <si>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</si>
  <si>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</si>
  <si>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</si>
  <si>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</si>
  <si>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</si>
  <si>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</si>
  <si>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</si>
  <si>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</si>
  <si>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</si>
  <si>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</si>
  <si>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</si>
  <si>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</si>
  <si>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</si>
  <si>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</si>
  <si>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</si>
  <si>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</si>
  <si>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</si>
  <si>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</si>
  <si>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</si>
  <si>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</si>
  <si>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</si>
  <si>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</si>
  <si>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</si>
  <si>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</si>
  <si>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</si>
  <si>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</si>
  <si>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</si>
  <si>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</si>
  <si>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</si>
  <si>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</si>
  <si>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</si>
  <si>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</si>
  <si>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</si>
  <si>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</si>
  <si>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</si>
  <si>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</si>
  <si>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</si>
  <si>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</si>
  <si>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</si>
  <si>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</si>
  <si>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</si>
  <si>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</si>
  <si>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</si>
  <si>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</si>
  <si>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</si>
  <si>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</si>
  <si>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</si>
  <si>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</si>
  <si>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</si>
  <si>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</si>
  <si>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</si>
  <si>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</si>
  <si>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</si>
  <si>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</si>
  <si>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</si>
  <si>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</si>
  <si>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</si>
  <si>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</si>
  <si>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</si>
  <si>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</si>
  <si>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</si>
  <si>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</si>
  <si>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</si>
  <si>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</si>
  <si>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</si>
  <si>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</si>
  <si>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</si>
  <si>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</si>
  <si>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</si>
  <si>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</si>
  <si>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</si>
  <si>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</si>
  <si>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</si>
  <si>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</si>
  <si>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</si>
  <si>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</si>
  <si>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</si>
  <si>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</si>
  <si>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</si>
  <si>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</si>
  <si>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</si>
  <si>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</si>
  <si>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</si>
  <si>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</si>
  <si>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</si>
  <si>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</si>
  <si>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</si>
  <si>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</si>
  <si>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</si>
  <si>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</si>
  <si>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</si>
  <si>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</si>
  <si>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</si>
  <si>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</si>
  <si>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</si>
  <si>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</si>
  <si>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</si>
  <si>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</si>
  <si>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</si>
  <si>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</si>
  <si>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</si>
  <si>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</si>
  <si>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</si>
  <si>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</si>
  <si>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</si>
  <si>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</si>
  <si>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</si>
  <si>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</si>
  <si>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</si>
  <si>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</si>
  <si>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</si>
  <si>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</si>
  <si>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</si>
  <si>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</si>
  <si>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</si>
  <si>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</si>
  <si>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</si>
  <si>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</si>
  <si>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</si>
  <si>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</si>
  <si>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</si>
  <si>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</si>
  <si>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</si>
  <si>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</si>
  <si>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</si>
  <si>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</si>
  <si>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</si>
  <si>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</si>
  <si>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</si>
  <si>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</si>
  <si>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</si>
  <si>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</si>
  <si>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</si>
  <si>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</si>
  <si>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</si>
  <si>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</si>
  <si>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</si>
  <si>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</si>
  <si>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</si>
  <si>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</si>
  <si>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</si>
  <si>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</si>
  <si>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</si>
  <si>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</si>
  <si>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</si>
  <si>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</si>
  <si>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</si>
  <si>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</si>
  <si>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</si>
  <si>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</si>
  <si>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</si>
  <si>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</si>
  <si>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</si>
  <si>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</si>
  <si>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</si>
  <si>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</si>
  <si>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</si>
  <si>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</si>
  <si>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</si>
  <si>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</si>
  <si>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</si>
  <si>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</si>
  <si>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</si>
  <si>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</si>
  <si>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</si>
  <si>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</si>
  <si>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</si>
  <si>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</si>
  <si>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</si>
  <si>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</si>
  <si>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</si>
  <si>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</si>
  <si>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</si>
  <si>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</si>
  <si>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</si>
  <si>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</si>
  <si>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</si>
  <si>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</si>
  <si>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</si>
  <si>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</si>
  <si>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</si>
  <si>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</si>
  <si>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</si>
  <si>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</si>
  <si>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</si>
  <si>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</si>
  <si>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</si>
  <si>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</si>
  <si>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</si>
  <si>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</si>
  <si>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</si>
  <si>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</si>
  <si>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</si>
  <si>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</si>
  <si>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</si>
  <si>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</si>
  <si>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</si>
  <si>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</si>
  <si>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</si>
  <si>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</si>
  <si>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</si>
  <si>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</si>
  <si>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</si>
  <si>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</si>
  <si>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</si>
  <si>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</si>
  <si>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</si>
  <si>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</si>
  <si>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</si>
  <si>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</si>
  <si>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</si>
  <si>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</si>
  <si>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</si>
  <si>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</si>
  <si>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</si>
  <si>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</si>
  <si>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</si>
  <si>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</si>
  <si>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</si>
  <si>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</si>
  <si>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</si>
  <si>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</si>
  <si>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</si>
  <si>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</si>
  <si>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</si>
  <si>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</si>
  <si>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</si>
  <si>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</si>
  <si>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</si>
  <si>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</si>
  <si>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</si>
  <si>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</si>
  <si>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</si>
  <si>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</si>
  <si>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</si>
  <si>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</si>
  <si>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</si>
  <si>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</si>
  <si>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</si>
  <si>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</si>
  <si>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</si>
  <si>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</si>
  <si>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</si>
  <si>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</si>
  <si>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</si>
  <si>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</si>
  <si>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</si>
  <si>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</si>
  <si>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</si>
  <si>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</si>
  <si>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</si>
  <si>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</si>
  <si>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</si>
  <si>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</si>
  <si>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</si>
  <si>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</si>
  <si>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</si>
  <si>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</si>
  <si>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</si>
  <si>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</si>
  <si>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</si>
  <si>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</si>
  <si>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</si>
  <si>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</si>
  <si>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</si>
  <si>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</si>
  <si>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</si>
  <si>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</si>
  <si>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</si>
  <si>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</si>
  <si>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</si>
  <si>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</si>
  <si>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</si>
  <si>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</si>
  <si>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</si>
  <si>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</si>
  <si>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</si>
  <si>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</si>
  <si>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</si>
  <si>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</si>
  <si>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</si>
  <si>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</si>
  <si>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</si>
  <si>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</si>
  <si>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</si>
  <si>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</si>
  <si>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</si>
  <si>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</si>
  <si>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</si>
  <si>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</si>
  <si>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</si>
  <si>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</si>
  <si>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</si>
  <si>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</si>
  <si>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</si>
  <si>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</si>
  <si>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</si>
  <si>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</si>
  <si>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</si>
  <si>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</si>
  <si>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</si>
  <si>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</si>
  <si>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</si>
  <si>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</si>
  <si>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</si>
  <si>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</si>
  <si>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</si>
  <si>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</si>
  <si>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</si>
  <si>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</si>
  <si>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</si>
  <si>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</si>
  <si>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</si>
  <si>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</si>
  <si>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</si>
  <si>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</si>
  <si>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</si>
  <si>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</si>
  <si>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</si>
  <si>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</si>
  <si>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</si>
  <si>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</si>
  <si>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</si>
  <si>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</si>
  <si>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</si>
  <si>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</si>
  <si>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</si>
  <si>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</si>
  <si>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</si>
  <si>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</si>
  <si>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</si>
  <si>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</si>
  <si>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</si>
  <si>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</si>
  <si>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</si>
  <si>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</si>
  <si>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</si>
  <si>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</si>
  <si>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</si>
  <si>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</si>
  <si>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</si>
  <si>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</si>
  <si>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</si>
  <si>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</si>
  <si>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</si>
  <si>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</si>
  <si>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</si>
  <si>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</si>
  <si>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</si>
  <si>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</si>
  <si>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</si>
  <si>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</si>
  <si>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</si>
  <si>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</si>
  <si>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</si>
  <si>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</si>
  <si>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</si>
  <si>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</si>
  <si>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</si>
  <si>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</si>
  <si>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</si>
  <si>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</si>
  <si>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</si>
  <si>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</si>
  <si>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</si>
  <si>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</si>
  <si>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</si>
  <si>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</si>
  <si>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</si>
  <si>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</si>
  <si>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</si>
  <si>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</si>
  <si>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</si>
  <si>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</si>
  <si>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</si>
  <si>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</si>
  <si>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</si>
  <si>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</si>
  <si>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</si>
  <si>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</si>
  <si>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</si>
  <si>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</si>
  <si>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</si>
  <si>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</si>
  <si>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</si>
  <si>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</si>
  <si>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</si>
  <si>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</si>
  <si>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</si>
  <si>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</si>
  <si>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</si>
  <si>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</si>
  <si>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</si>
  <si>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</si>
  <si>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</si>
  <si>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</si>
  <si>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</si>
  <si>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</si>
  <si>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</si>
  <si>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</si>
  <si>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</si>
  <si>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</si>
  <si>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</si>
  <si>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</si>
  <si>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</si>
  <si>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</si>
  <si>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</si>
  <si>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</si>
  <si>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</si>
  <si>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</si>
  <si>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</si>
  <si>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</si>
  <si>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</si>
  <si>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</si>
  <si>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</si>
  <si>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</si>
  <si>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</si>
  <si>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</si>
  <si>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</si>
  <si>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</si>
  <si>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</si>
  <si>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</si>
  <si>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</si>
  <si>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</si>
  <si>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</si>
  <si>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</si>
  <si>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</si>
  <si>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</si>
  <si>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</si>
  <si>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</si>
  <si>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</si>
  <si>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</si>
  <si>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</si>
  <si>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</si>
  <si>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</si>
  <si>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</si>
  <si>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</si>
  <si>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</si>
  <si>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</si>
  <si>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</si>
  <si>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</si>
  <si>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</si>
  <si>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</si>
  <si>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</si>
  <si>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</si>
  <si>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</si>
  <si>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</si>
  <si>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</si>
  <si>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</si>
  <si>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</si>
  <si>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</si>
  <si>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</si>
  <si>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</si>
  <si>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</si>
  <si>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</si>
  <si>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</si>
  <si>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</si>
  <si>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</si>
  <si>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</si>
  <si>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</si>
  <si>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</si>
  <si>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</si>
  <si>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</si>
  <si>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</si>
  <si>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</si>
  <si>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</si>
  <si>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</si>
  <si>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</si>
  <si>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</si>
  <si>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</si>
  <si>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</si>
  <si>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</si>
  <si>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</si>
  <si>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</si>
  <si>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</si>
  <si>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</si>
  <si>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</si>
  <si>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</si>
  <si>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</si>
  <si>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</si>
  <si>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</si>
  <si>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</si>
  <si>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</si>
  <si>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</si>
  <si>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</si>
  <si>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</si>
  <si>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</si>
  <si>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</si>
  <si>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</si>
  <si>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</si>
  <si>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</si>
  <si>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</si>
  <si>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</si>
  <si>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</si>
  <si>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</si>
  <si>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</si>
  <si>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</si>
  <si>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</si>
  <si>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</si>
  <si>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</si>
  <si>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</si>
  <si>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</si>
  <si>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</si>
  <si>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</si>
  <si>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</si>
  <si>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</si>
  <si>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</si>
  <si>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</si>
  <si>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</si>
  <si>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</si>
  <si>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</si>
  <si>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</si>
  <si>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</si>
  <si>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</si>
  <si>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</si>
  <si>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</si>
  <si>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</si>
  <si>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</si>
  <si>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</si>
  <si>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</si>
  <si>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</si>
  <si>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</si>
  <si>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</si>
  <si>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</si>
  <si>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</si>
  <si>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</si>
  <si>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</si>
  <si>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</si>
  <si>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</si>
  <si>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</si>
  <si>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</si>
  <si>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</si>
  <si>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</si>
  <si>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</si>
  <si>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</si>
  <si>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</si>
  <si>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</si>
  <si>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</si>
  <si>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</si>
  <si>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</si>
  <si>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</si>
  <si>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</si>
  <si>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</si>
  <si>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</si>
  <si>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</si>
  <si>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</si>
  <si>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</si>
  <si>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</si>
  <si>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</si>
  <si>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</si>
  <si>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</si>
  <si>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</si>
  <si>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</si>
  <si>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</si>
  <si>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</si>
  <si>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</si>
  <si>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</si>
  <si>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</si>
  <si>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</si>
  <si>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</si>
  <si>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</si>
  <si>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</si>
  <si>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</si>
  <si>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</si>
  <si>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</si>
  <si>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</si>
  <si>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</si>
  <si>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</si>
  <si>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</si>
  <si>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</si>
  <si>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</si>
  <si>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</si>
  <si>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</si>
  <si>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</si>
  <si>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</si>
  <si>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</si>
  <si>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</si>
  <si>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</si>
  <si>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</si>
  <si>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</si>
  <si>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</si>
  <si>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</si>
  <si>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</si>
  <si>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</si>
  <si>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</si>
  <si>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</si>
  <si>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</si>
  <si>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</si>
  <si>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</si>
  <si>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</si>
  <si>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</si>
  <si>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</si>
  <si>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</si>
  <si>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</si>
  <si>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</si>
  <si>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</si>
  <si>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</si>
  <si>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</si>
  <si>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</si>
  <si>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</si>
  <si>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</si>
  <si>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</si>
  <si>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</si>
  <si>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</si>
  <si>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</si>
  <si>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</si>
  <si>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</si>
  <si>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</si>
  <si>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</si>
  <si>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</si>
  <si>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</si>
  <si>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</si>
  <si>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</si>
  <si>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</si>
  <si>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</si>
  <si>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</si>
  <si>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</si>
  <si>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</si>
  <si>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</si>
  <si>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</si>
  <si>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</si>
  <si>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</si>
  <si>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</si>
  <si>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</si>
  <si>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</si>
  <si>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</si>
  <si>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</si>
  <si>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</si>
  <si>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</si>
  <si>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</si>
  <si>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</si>
  <si>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</si>
  <si>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</si>
  <si>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</si>
  <si>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</si>
  <si>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</si>
  <si>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</si>
  <si>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</si>
  <si>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</si>
  <si>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</si>
  <si>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</si>
  <si>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</si>
  <si>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</si>
  <si>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</si>
  <si>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</si>
  <si>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</si>
  <si>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</si>
  <si>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</si>
  <si>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</si>
  <si>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</si>
  <si>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</si>
  <si>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</si>
  <si>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</si>
  <si>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</si>
  <si>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</si>
  <si>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</si>
  <si>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</si>
  <si>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</si>
  <si>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</si>
  <si>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</si>
  <si>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</si>
  <si>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</si>
  <si>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</si>
  <si>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</si>
  <si>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</si>
  <si>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</si>
  <si>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</si>
  <si>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</si>
  <si>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</si>
  <si>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</si>
  <si>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</si>
  <si>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</si>
  <si>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</si>
  <si>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</si>
  <si>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</si>
  <si>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</si>
  <si>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</si>
  <si>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</si>
  <si>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</si>
  <si>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</si>
  <si>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</si>
  <si>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</si>
  <si>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</si>
  <si>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</si>
  <si>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</si>
  <si>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</si>
  <si>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</si>
  <si>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</si>
  <si>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</si>
  <si>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</si>
  <si>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</si>
  <si>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</si>
  <si>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</si>
  <si>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</si>
  <si>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</si>
  <si>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</si>
  <si>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</si>
  <si>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</si>
  <si>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</si>
  <si>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</si>
  <si>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</si>
  <si>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</si>
  <si>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</si>
  <si>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</si>
  <si>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</si>
  <si>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</si>
  <si>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</si>
  <si>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</si>
  <si>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</si>
  <si>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</si>
  <si>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</si>
  <si>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</si>
  <si>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</si>
  <si>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</si>
  <si>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</si>
  <si>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</si>
  <si>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</si>
  <si>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</si>
  <si>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</si>
  <si>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</si>
  <si>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</si>
  <si>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</si>
  <si>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</si>
  <si>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</si>
  <si>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</si>
  <si>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</si>
  <si>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</si>
  <si>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</si>
  <si>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</si>
  <si>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</si>
  <si>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</si>
  <si>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</si>
  <si>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</si>
  <si>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</si>
  <si>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</si>
  <si>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</si>
  <si>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</si>
  <si>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</si>
  <si>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</si>
  <si>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</si>
  <si>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</si>
  <si>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</si>
  <si>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</si>
  <si>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</si>
  <si>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</si>
  <si>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</si>
  <si>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</si>
  <si>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</si>
  <si>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</si>
  <si>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</si>
  <si>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</si>
  <si>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</si>
  <si>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</si>
  <si>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</si>
  <si>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</si>
  <si>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</si>
  <si>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</si>
  <si>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</si>
  <si>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</si>
  <si>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</si>
  <si>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</si>
  <si>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</si>
  <si>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</si>
  <si>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</si>
  <si>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</si>
  <si>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</si>
  <si>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</si>
  <si>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</si>
  <si>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</si>
  <si>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burb</t>
  </si>
  <si>
    <t>the amount pledged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</si>
  <si>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</si>
  <si>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</si>
  <si>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</si>
  <si>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</si>
  <si>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</si>
  <si>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</si>
  <si>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</si>
  <si>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</si>
  <si>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</si>
  <si>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</si>
  <si>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</si>
  <si>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</si>
  <si>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</si>
  <si>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</si>
  <si>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</si>
  <si>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</si>
  <si>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</si>
  <si>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</si>
  <si>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30000 to 34999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</si>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</sst>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3" fillId="0" borderId="0" xfId="0" applyFont="1" applyAlignment="1">
      <alignment horizontal="left" vertical="center" indent="4"/>
    </xf>
    <xf numFmtId="0" fontId="3" fillId="0" borderId="0" xfId="0" applyFont="1" applyAlignment="1">
      <alignment horizontal="left" vertical="center" indent="2"/>
    </xf>
    <xf numFmtId="9" fontId="3" fillId="0" borderId="0" xfId="1" applyFont="1" applyAlignment="1">
      <alignment horizontal="left" vertical="center" indent="2"/>
    </xf>
    <xf numFmtId="2" fontId="3" fillId="0" borderId="0" xfId="0" applyNumberFormat="1" applyFont="1" applyAlignment="1">
      <alignment horizontal="left" vertical="center" indent="2"/>
    </xf>
    <xf numFmtId="2" fontId="0" fillId="0" borderId="0" xfId="0" applyNumberFormat="1"/>
    <xf numFmtId="1" fontId="3" fillId="0" borderId="0" xfId="0" applyNumberFormat="1" applyFont="1" applyAlignment="1">
      <alignment horizontal="left" vertical="center" indent="2"/>
    </xf>
    <xf numFmtId="1" fontId="0" fillId="0" borderId="0" xfId="0" applyNumberFormat="1"/>
    <xf numFmtId="1" fontId="0" fillId="0" borderId="0" xfId="0" applyNumberFormat="1" applyAlignment="1">
      <alignment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GB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2-4689-9A4E-601846F9B38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92-4689-9A4E-601846F9B38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92-4689-9A4E-601846F9B38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92-4689-9A4E-601846F9B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94528"/>
        <c:axId val="53694112"/>
      </c:barChart>
      <c:catAx>
        <c:axId val="5369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94112"/>
        <c:crosses val="autoZero"/>
        <c:auto val="1"/>
        <c:lblAlgn val="ctr"/>
        <c:lblOffset val="100"/>
        <c:noMultiLvlLbl val="0"/>
      </c:catAx>
      <c:valAx>
        <c:axId val="536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9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-vs launch</a:t>
            </a:r>
            <a:endParaRPr lang="en-US"/>
          </a:p>
        </c:rich>
      </c:tx>
      <c:layout>
        <c:manualLayout>
          <c:xMode val="edge"/>
          <c:yMode val="edge"/>
          <c:x val="0.32820122484689412"/>
          <c:y val="0.15999562554680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2-40B4-9D8E-1255DAA060F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12-40B4-9D8E-1255DAA060F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12-40B4-9D8E-1255DAA060F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12-40B4-9D8E-1255DAA06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513712"/>
        <c:axId val="120514544"/>
      </c:lineChart>
      <c:catAx>
        <c:axId val="12051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14544"/>
        <c:crosses val="autoZero"/>
        <c:auto val="1"/>
        <c:lblAlgn val="ctr"/>
        <c:lblOffset val="100"/>
        <c:noMultiLvlLbl val="0"/>
      </c:catAx>
      <c:valAx>
        <c:axId val="12051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1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layout>
        <c:manualLayout>
          <c:xMode val="edge"/>
          <c:yMode val="edge"/>
          <c:x val="0.28727077865266842"/>
          <c:y val="0.13221784776902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C-4532-9834-B42735D968F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C-4532-9834-B42735D968F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C-4532-9834-B42735D96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876688"/>
        <c:axId val="316877520"/>
      </c:lineChart>
      <c:catAx>
        <c:axId val="3168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77520"/>
        <c:crosses val="autoZero"/>
        <c:auto val="1"/>
        <c:lblAlgn val="ctr"/>
        <c:lblOffset val="100"/>
        <c:noMultiLvlLbl val="0"/>
      </c:catAx>
      <c:valAx>
        <c:axId val="31687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7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Outcomes_vs_Goals</a:t>
            </a:r>
            <a:endParaRPr lang="en-US"/>
          </a:p>
        </c:rich>
      </c:tx>
      <c:layout>
        <c:manualLayout>
          <c:xMode val="edge"/>
          <c:yMode val="edge"/>
          <c:x val="0.38695355263849074"/>
          <c:y val="5.04918114474080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8-48C9-9099-F254634495D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8-48C9-9099-F254634495D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8-48C9-9099-F25463449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725503"/>
        <c:axId val="938720095"/>
      </c:lineChart>
      <c:catAx>
        <c:axId val="93872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720095"/>
        <c:crosses val="autoZero"/>
        <c:auto val="1"/>
        <c:lblAlgn val="ctr"/>
        <c:lblOffset val="100"/>
        <c:noMultiLvlLbl val="0"/>
      </c:catAx>
      <c:valAx>
        <c:axId val="93872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72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125412</xdr:colOff>
      <xdr:row>6</xdr:row>
      <xdr:rowOff>44450</xdr:rowOff>
    </xdr:from>
    <xdr:to>
      <xdr:col>12</xdr:col>
      <xdr:colOff>300037</xdr:colOff>
      <xdr:row>20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852E7C-7371-2E62-DB1B-2223CFFC5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112712</xdr:colOff>
      <xdr:row>1</xdr:row>
      <xdr:rowOff>123825</xdr:rowOff>
    </xdr:from>
    <xdr:to>
      <xdr:col>13</xdr:col>
      <xdr:colOff>417512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6ABBB-FC16-21D9-73E2-57A6F874C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331787</xdr:colOff>
      <xdr:row>3</xdr:row>
      <xdr:rowOff>34925</xdr:rowOff>
    </xdr:from>
    <xdr:to>
      <xdr:col>12</xdr:col>
      <xdr:colOff>506412</xdr:colOff>
      <xdr:row>17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F0486-6784-AF40-B6FD-19165AE5E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1385455</xdr:colOff>
      <xdr:row>13</xdr:row>
      <xdr:rowOff>65973</xdr:rowOff>
    </xdr:from>
    <xdr:to>
      <xdr:col>5</xdr:col>
      <xdr:colOff>1288143</xdr:colOff>
      <xdr:row>33</xdr:row>
      <xdr:rowOff>127823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86F9DD-D374-3DCB-16D0-F5A83FF78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am Rahmani" refreshedDate="44723.328959837963" createdVersion="8" refreshedVersion="8" minRefreshableVersion="3" recordCount="4114" xr:uid="{723C3F3C-5E2E-4E4E-AEF0-2206EE83D5A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 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am Rahmani" refreshedDate="44723.346769097225" createdVersion="8" refreshedVersion="8" minRefreshableVersion="3" recordCount="4114" xr:uid="{175BCD93-D27A-4BB5-ABD7-5960101EBD9E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/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am Rahmani" refreshedDate="44723.420703935182" createdVersion="8" refreshedVersion="8" minRefreshableVersion="3" recordCount="4114" xr:uid="{F33DBD93-872C-43E2-A22E-75D97BDE4C43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3"/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s v="tabletop games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s v="electronic music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s v="small batch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s v="space explora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s v="hardware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s v="photobooks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s v="tabletop gam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s v="rock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s v="space explor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s v="spac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s v="rock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s v="small bat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s v="hardware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s v="tabletop game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s v="tabletop gam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s v="photobook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s v="wearable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s v="photobooks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s v="spaces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s v="documentary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s v="photobook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s v="small batch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s v="rock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s v="short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s v="spac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s v="rock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s v="plays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s v="indie rock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s v="space exploration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s v="tabletop gam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s v="wearabl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s v="spac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s v="small batch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s v="play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s v="documentary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s v="nonfiction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s v="play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s v="shorts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s v="spac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s v="nonfiction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s v="small bat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s v="rock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s v="small batch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s v="rock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s v="tabletop games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s v="indie rock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s v="play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s v="nonfiction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s v="documentary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s v="spac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s v="photobook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s v="indie 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s v="pop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s v="play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s v="play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s v="short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s v="nonfiction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s v="small batch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s v="space exploration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s v="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s v="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s v="indie rock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s v="makerspace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s v="documentary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s v="space exploration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s v="play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s v="plays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s v="small batch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s v="space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s v="rock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s v="indie rock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s v="space exploration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s v="space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s v="photobook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s v="play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s v="radio &amp; podcast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s v="plays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s v="pop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s v="nonfiction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s v="rock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s v="play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s v="makerspace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s v="photobook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s v="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s v="space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s v="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s v="rock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s v="electronic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s v="classical music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s v="play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s v="short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s v="metal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s v="rock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s v="photobook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s v="small batc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s v="plays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s v="rock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s v="documentar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s v="play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s v="plays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s v="musica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s v="rock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s v="short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s v="document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s v="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s v="radio &amp; podcast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s v="photobook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s v="documentar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s v="wearable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s v="non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s v="rock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s v="tabletop gam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s v="spac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s v="documentar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s v="play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s v="space explorat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s v="plays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s v="electronic 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s v="rock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s v="photobook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s v="hardwa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s v="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s v="metal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s v="small batch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s v="space exploration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s v="plays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s v="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s v="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s v="musical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s v="plays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s v="play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s v="short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s v="tabletop gam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s v="space exploration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s v="short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s v="pop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s v="photoboo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s v="rock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s v="pl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s v="radio &amp; podcasts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s v="pop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s v="indie 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s v="indie rock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s v="tabletop gam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s v="space exploration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s v="document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s v="non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s v="photobooks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s v="play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s v="indie rock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s v="plays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s v="nonfiction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s v="tabletop gam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s v="small batch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s v="documentary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s v="indie rock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s v="electronic 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s v="indie rock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s v="plays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s v="plays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s v="space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s v="musical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s v="nonfict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s v="photobooks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s v="pop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s v="rock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s v="rock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s v="plays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s v="rock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s v="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s v="space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s v="space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s v="television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s v="plays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s v="electronic music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s v="nonfiction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s v="indie rock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s v="musical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s v="photobook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s v="indie rock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s v="musical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s v="television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s v="shor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s v="nonfict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s v="po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s v="tabletop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s v="indie rock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s v="space explora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s v="space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s v="wearable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s v="pop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s v="indie 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s v="rock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s v="spac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s v="nonfiction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s v="nonfiction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s v="photobook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s v="small batch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s v="classical music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s v="plays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s v="rock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s v="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s v="photobooks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s v="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s v="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s v="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s v="makerspace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s v="musica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s v="short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s v="documentar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s v="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s v="indie rock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s v="indie 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s v="space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s v="documentary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s v="rock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s v="nonfiction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s v="hardware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s v="document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s v="nonfiction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s v="rock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s v="metal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s v="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s v="rock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s v="pop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s v="radio &amp; podcast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s v="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s v="nonfict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s v="photobook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s v="po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s v="hardware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s v="indie 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s v="rock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s v="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s v="space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s v="musica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s v="television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s v="short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s v="nonfiction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s v="electronic 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s v="pop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s v="nonfiction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s v="meta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s v="rock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s v="pop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s v="photobook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s v="rock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s v="hardware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s v="classical music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s v="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s v="documentar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s v="electronic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s v="radio &amp; podcasts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s v="play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s v="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s v="short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s v="document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s v="rock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s v="indie rock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s v="rock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s v="tabletop game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s v="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s v="classical music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s v="space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s v="space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s v="documentary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s v="rock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s v="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s v="rock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s v="radio &amp; podcast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s v="po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s v="indie rock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s v="small batch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s v="space explorat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s v="musical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s v="short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s v="documentary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s v="nonfiction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s v="photobook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s v="indie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s v="hardware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s v="tabletop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s v="electronic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s v="indie 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s v="space exploration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s v="documentary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s v="pop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s v="tabletop 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s v="classical music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s v="musica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s v="plays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s v="documentar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s v="nonfic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s v="rock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s v="electronic music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s v="photobook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s v="wearable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s v="nonfiction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s v="radio &amp; podcast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s v="photobooks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s v="pop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s v="space exploration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s v="space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s v="radio &amp; podcast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s v="pop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s v="photobook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s v="electronic music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s v="makerspac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s v="musical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s v="plays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s v="rock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s v="pop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s v="indie rock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s v="electronic music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s v="small batch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s v="classical music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s v="space explora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s v="space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s v="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s v="documentary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s v="rock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s v="rock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s v="nonfiction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s v="radio &amp; podcast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s v="photobook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s v="indie rock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s v="small batch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s v="classical music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s v="spac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s v="musical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s v="television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s v="documentary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s v="rock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s v="electronic music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s v="photobook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s v="play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s v="radio &amp; podcast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s v="photobook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s v="rock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s v="photobook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s v="tabletop game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s v="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s v="indie 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s v="small batch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s v="plays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s v="musical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s v="musica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s v="television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s v="shorts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s v="documenta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s v="wearabl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s v="nonfiction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s v="electronic music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s v="rock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s v="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s v="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s v="indie 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s v="indie rock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s v="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s v="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s v="short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s v="documentar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s v="wearables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s v="nonfict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s v="rock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s v="photobook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s v="indie rock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s v="hardware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s v="electronic music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s v="tabletop game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s v="rock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s v="small batch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s v="classical music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s v="space exploration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s v="musica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s v="space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s v="musica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s v="shorts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s v="nonfiction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s v="rock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s v="metal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s v="photobook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s v="po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s v="indie 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s v="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s v="classical music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s v="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s v="makerspace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s v="musica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s v="plays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s v="non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s v="met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s v="wearabl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s v="photobooks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s v="photobooks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s v="nonfiction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s v="photobooks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s v="indie rock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s v="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s v="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s v="indie rock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s v="classical music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s v="space exploration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s v="space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s v="musica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s v="short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s v="documentary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s v="documentary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s v="rock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s v="meta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s v="electronic music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s v="photobook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s v="plays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s v="rock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s v="fait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s v="photobooks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s v="electronic music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s v="makerspace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s v="musical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s v="space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s v="plays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s v="musical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s v="shorts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s v="documentary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s v="play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s v="nonfiction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s v="electronic music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s v="photobooks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s v="rock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s v="nonfiction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s v="radio &amp; podcasts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s v="rock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s v="electronic music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s v="small batch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s v="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s v="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s v="spac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s v="musica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s v="musical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s v="television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s v="television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s v="short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s v="nonfiction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s v="photobook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s v="play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s v="nonfiction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s v="radio &amp; podcast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s v="faith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s v="electronic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s v="small bat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s v="indie 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s v="classical music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s v="space exploration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s v="space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s v="musica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s v="plays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s v="wearable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s v="rock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s v="metal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s v="meta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s v="electronic 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s v="pop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s v="photobooks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s v="electronic music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s v="space explorat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s v="musica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s v="space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s v="plays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s v="play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s v="plays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s v="plac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s v="wearables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s v="jazz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s v="faith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s v="spaces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s v="wearables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s v="faith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s v="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s v="musical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s v="animation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s v="makerspac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s v="plays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s v="dram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s v="space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s v="musical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s v="plays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s v="musical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s v="dram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s v="wearabl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s v="spac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s v="photobook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s v="space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s v="play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s v="drama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s v="wearables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s v="musical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s v="play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s v="photobooks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s v="musical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s v="drama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s v="musica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s v="animation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s v="faith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s v="photobooks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s v="small batc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s v="plays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s v="wearable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s v="gadget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s v="wearable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s v="musical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s v="drama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s v="nature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s v="wearables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s v="faith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s v="gadgets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s v="gadgets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s v="dram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s v="jazz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s v="wearables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s v="people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s v="plays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s v="spaces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s v="fiction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s v="indie rock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s v="video gam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s v="photoboo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s v="food truc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s v="plays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s v="indie rock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s v="wearable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s v="photobooks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s v="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s v="indie rock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s v="wearable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s v="video games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s v="photobook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s v="gadgets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s v="spac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s v="jazz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s v="wearabl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s v="play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s v="plays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s v="web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s v="indie 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s v="plays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s v="plays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s v="drama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s v="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s v="video games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s v="photobooks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s v="play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s v="photobooks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s v="plays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s v="web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s v="wearables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s v="nature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s v="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s v="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s v="plays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s v="plays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s v="plays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s v="drama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s v="anim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s v="faith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s v="makerspaces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s v="plays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s v="plays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s v="jazz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s v="fict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s v="faith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s v="photobooks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s v="plays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s v="drama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s v="video games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s v="musical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s v="world music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s v="places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s v="video games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s v="web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s v="wearables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s v="video games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s v="makerspaces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s v="food truc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s v="children's book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s v="plays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s v="wearable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s v="children's books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s v="play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s v="spaces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s v="plays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s v="plays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s v="drama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s v="wearabl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s v="photobooks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s v="food truc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s v="children's 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s v="plays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s v="drama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s v="drama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s v="food truc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s v="musical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s v="spac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s v="art book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s v="food truck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s v="plays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s v="dram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s v="animation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s v="wearables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s v="jazz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s v="wearables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s v="faith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s v="plays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s v="dram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s v="web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s v="jazz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s v="food truc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s v="art book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s v="places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s v="faith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s v="people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s v="small batch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s v="space exploratio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s v="play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s v="plays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s v="plays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s v="drama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s v="indie rock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s v="wearable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s v="translation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s v="photobooks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s v="mobile games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s v="spaces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s v="space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s v="plays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s v="plays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s v="plays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s v="anim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s v="wearabl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s v="restaurant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s v="plays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s v="anima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s v="jazz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s v="jazz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s v="wearable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s v="world musi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s v="translation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s v="makerspaces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s v="plays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s v="wearables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s v="wearables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s v="food truck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s v="play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s v="plays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s v="drama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s v="drama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s v="wearables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s v="photobooks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s v="space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s v="plays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s v="musical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s v="plays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s v="plays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s v="dram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s v="wearables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s v="wearables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s v="jazz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s v="photobook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s v="food truck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s v="plays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s v="spaces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s v="science fiction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s v="animation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s v="animation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s v="video games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s v="mobile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s v="world music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s v="art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s v="gadget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s v="children's book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s v="plays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s v="drama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s v="wearables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s v="wearabl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s v="nature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s v="art 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s v="photobooks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s v="people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s v="video games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s v="plays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s v="drama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s v="animat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s v="web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s v="wearables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s v="jazz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s v="food truc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s v="world music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s v="wearabl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s v="faith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s v="video games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s v="food truc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s v="space explora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s v="children's books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s v="musica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s v="jazz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s v="jazz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s v="wearabl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s v="translation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s v="art book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s v="faith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s v="photobooks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s v="video gam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s v="web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s v="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s v="food trucks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s v="children's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s v="play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s v="spaces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s v="plays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s v="musical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s v="play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s v="drama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s v="indie rock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s v="wearables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s v="food truck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s v="translation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s v="faith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s v="video games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s v="video games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s v="play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s v="plays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s v="indie 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s v="video game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s v="fiction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s v="nature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s v="fait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s v="gadget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s v="plays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s v="play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s v="spaces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s v="plays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s v="plays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s v="science fiction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s v="animation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s v="video games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s v="video games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s v="video games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s v="translation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s v="fic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s v="faith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s v="mobile games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s v="people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s v="children's books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s v="spac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s v="animation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s v="animation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s v="wearables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s v="indie 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s v="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s v="wearables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s v="video game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s v="food truc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s v="world music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s v="wearabl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s v="translation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s v="place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s v="faith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s v="photobooks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s v="people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s v="video games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s v="plays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s v="musica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s v="drama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s v="drama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s v="animation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s v="web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s v="jazz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s v="mobile games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s v="food truck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s v="photoboo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s v="video gam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s v="makerspace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s v="food trucks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s v="spac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s v="musical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s v="science fiction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s v="animation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s v="animat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s v="wearable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s v="wearables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s v="fiction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s v="jazz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s v="video games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s v="video game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s v="mobile games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s v="food trucks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s v="translations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s v="art books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s v="faith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s v="mobile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s v="people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s v="video games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s v="children's 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s v="plays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s v="plays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s v="plays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s v="musical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s v="plays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s v="musical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s v="plays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s v="dram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s v="fic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s v="food truc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s v="wearables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s v="nature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s v="nature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s v="art books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s v="faith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s v="photobooks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s v="food truck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s v="space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s v="plays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s v="musical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s v="musical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s v="plays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s v="drama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s v="drama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s v="animation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s v="animation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s v="web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s v="web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s v="indie rock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s v="jazz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s v="jazz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s v="wearable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s v="video games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s v="video games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s v="video games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s v="food truc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s v="world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s v="wearables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s v="translations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s v="translation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s v="art books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s v="photobooks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s v="photobooks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s v="gadgets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s v="people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s v="restaurants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s v="space explor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s v="children's book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s v="spaces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s v="space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s v="musical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s v="musical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s v="plays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s v="plays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s v="plays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s v="plays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s v="plays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s v="science 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s v="drama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s v="animation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s v="animation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s v="animation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s v="web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s v="indie rock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s v="wearables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s v="wearables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s v="wearable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s v="wearable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s v="wearable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s v="wearabl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s v="audio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s v="fiction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s v="fict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s v="art books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s v="places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s v="places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s v="faith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s v="photobooks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s v="photobooks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s v="photoboo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s v="gadget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s v="video games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s v="video gam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s v="video games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s v="video games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s v="web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s v="restaurant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s v="food truck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s v="space exploration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s v="children's books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s v="plays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s v="plays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s v="plays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s v="musical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s v="plays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s v="plays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s v="musical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s v="plays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s v="plays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s v="science fiction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s v="drama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s v="drama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s v="drama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s v="animation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s v="animation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s v="animation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s v="animation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s v="web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s v="web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s v="web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s v="web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s v="wearables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s v="wearables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s v="fiction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s v="jazz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s v="indie rock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s v="jazz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s v="jazz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s v="wearables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s v="wearables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s v="wearables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s v="video games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s v="video games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s v="mobile games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s v="mobile games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s v="world music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s v="wearabl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s v="art books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s v="places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s v="faith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s v="faith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s v="faith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s v="mobile games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s v="mobile games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s v="gadgets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s v="gadget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s v="people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s v="people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s v="video games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s v="video games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s v="video games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s v="small batch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s v="food trucks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s v="food trucks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s v="food truck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s v="food trucks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s v="food trucks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s v="space exploration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s v="makerspaces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s v="food truck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s v="children's books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s v="children's books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s v="children's books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s v="children's books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s v="plays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s v="plays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s v="plays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s v="play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s v="spaces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s v="plays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s v="musical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s v="plays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s v="musical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s v="play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s v="plays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s v="drama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s v="drama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s v="drama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s v="drama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s v="drama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s v="drama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s v="drama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s v="drama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s v="drama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s v="drama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s v="drama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s v="drama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s v="drama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s v="drama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s v="drama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s v="animation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s v="animation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s v="animation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s v="animation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s v="animation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s v="animation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s v="animation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s v="animation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s v="animation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s v="animation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s v="animation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s v="animation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s v="animation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s v="web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s v="web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s v="web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s v="web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s v="web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s v="web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s v="web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s v="web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s v="web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s v="web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s v="web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s v="web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s v="web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s v="web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s v="wearables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s v="wearables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s v="wearables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s v="wearables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s v="wearables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s v="wearables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s v="wearables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s v="indie rock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s v="jazz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s v="jazz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s v="jazz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s v="wearables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s v="wearabl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s v="video games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s v="video games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s v="video games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s v="video games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s v="video games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s v="video game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s v="video games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s v="video game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s v="video games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s v="video game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s v="mobile games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s v="mobile games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s v="mobile games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s v="mobile games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s v="mobile games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s v="food trucks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s v="food trucks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s v="world music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s v="wearables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s v="translations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s v="translations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s v="fiction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s v="fiction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s v="fiction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s v="nature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s v="nature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s v="nature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s v="nature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s v="places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s v="places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s v="plac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s v="faith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s v="faith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s v="faith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s v="faith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s v="faith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s v="faith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s v="faith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s v="faith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s v="photobooks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s v="photobooks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s v="mobile games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s v="mobile games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s v="mobile games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s v="gadgets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s v="gadgets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s v="gadgets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s v="people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s v="people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s v="people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s v="video games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s v="video games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s v="video games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s v="video games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s v="web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s v="web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s v="web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s v="food trucks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s v="food trucks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s v="food trucks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s v="food trucks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s v="food trucks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s v="food trucks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s v="restaurants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s v="food trucks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s v="space explor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s v="food trucks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s v="food trucks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s v="food trucks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s v="children's books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s v="children's books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s v="children's books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s v="plays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s v="play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s v="play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s v="play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s v="plays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s v="plays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s v="space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s v="space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s v="spaces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s v="spaces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s v="space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s v="space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s v="spaces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s v="spaces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s v="spaces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s v="spaces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s v="spaces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s v="spaces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s v="spaces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s v="play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s v="plays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s v="musical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s v="musical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s v="musical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s v="musical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s v="musical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s v="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s v="plays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s v="plays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s v="plays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s v="musical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s v="plays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s v="plays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s v="plays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s v="plays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s v="plays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s v="plays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s v="plays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s v="plays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s v="plays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s v="plays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s v="play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s v="plays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200BB-5F92-4267-BE5B-191F7388431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762B4-6EEA-4928-9060-A310BE7062F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F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A2639-89F6-41D3-AEA9-FAA11E9FCB0C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95" zoomScaleNormal="95" workbookViewId="0">
      <selection activeCell="F1" sqref="F1:F1048576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16.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17.5" bestFit="1" customWidth="1"/>
    <col min="16" max="16" width="15.90625" bestFit="1" customWidth="1"/>
    <col min="17" max="17" width="14.1796875" bestFit="1" customWidth="1"/>
    <col min="18" max="18" width="15.26953125" bestFit="1" customWidth="1"/>
    <col min="19" max="19" width="21.81640625" bestFit="1" customWidth="1"/>
    <col min="20" max="20" width="27.953125" bestFit="1" customWidth="1"/>
  </cols>
  <sheetData>
    <row r="1" spans="1:21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8382</v>
      </c>
    </row>
    <row r="2" spans="1:21" ht="44.25" x14ac:dyDescent="0.7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8318</v>
      </c>
      <c r="R2" t="s">
        <v>8332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  <c r="U2">
        <f t="shared" ref="U2:U65" si="4">YEAR(S2)</f>
        <v>2015</v>
      </c>
    </row>
    <row r="3" spans="1:21" ht="29.5" x14ac:dyDescent="0.7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8318</v>
      </c>
      <c r="R3" t="s">
        <v>8332</v>
      </c>
      <c r="S3" s="13">
        <f t="shared" si="2"/>
        <v>42766.600497685184</v>
      </c>
      <c r="T3" s="13">
        <f t="shared" si="3"/>
        <v>42796.600497685184</v>
      </c>
      <c r="U3">
        <f t="shared" si="4"/>
        <v>2017</v>
      </c>
    </row>
    <row r="4" spans="1:21" ht="44.25" x14ac:dyDescent="0.7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8318</v>
      </c>
      <c r="R4" t="s">
        <v>8332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9.5" x14ac:dyDescent="0.7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8318</v>
      </c>
      <c r="R5" t="s">
        <v>8332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9" x14ac:dyDescent="0.7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8318</v>
      </c>
      <c r="R6" t="s">
        <v>8332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4.25" x14ac:dyDescent="0.7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8318</v>
      </c>
      <c r="R7" t="s">
        <v>8332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4.25" x14ac:dyDescent="0.7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8318</v>
      </c>
      <c r="R8" t="s">
        <v>8332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9" x14ac:dyDescent="0.7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8318</v>
      </c>
      <c r="R9" t="s">
        <v>8332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9.5" x14ac:dyDescent="0.7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8318</v>
      </c>
      <c r="R10" t="s">
        <v>8332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4.25" x14ac:dyDescent="0.7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8318</v>
      </c>
      <c r="R11" t="s">
        <v>8332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4.25" x14ac:dyDescent="0.7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8318</v>
      </c>
      <c r="R12" t="s">
        <v>8332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9" x14ac:dyDescent="0.7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8318</v>
      </c>
      <c r="R13" t="s">
        <v>8332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9" x14ac:dyDescent="0.7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8318</v>
      </c>
      <c r="R14" t="s">
        <v>8332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4.25" x14ac:dyDescent="0.7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8318</v>
      </c>
      <c r="R15" t="s">
        <v>8332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9.5" x14ac:dyDescent="0.7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8318</v>
      </c>
      <c r="R16" t="s">
        <v>8332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4.25" x14ac:dyDescent="0.7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8318</v>
      </c>
      <c r="R17" t="s">
        <v>8332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4.25" x14ac:dyDescent="0.7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8318</v>
      </c>
      <c r="R18" t="s">
        <v>8332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4.25" x14ac:dyDescent="0.7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8318</v>
      </c>
      <c r="R19" t="s">
        <v>8332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4.25" x14ac:dyDescent="0.7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8318</v>
      </c>
      <c r="R20" t="s">
        <v>8332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4.25" x14ac:dyDescent="0.7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8318</v>
      </c>
      <c r="R21" t="s">
        <v>8332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4.25" x14ac:dyDescent="0.7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8318</v>
      </c>
      <c r="R22" t="s">
        <v>8332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4.25" x14ac:dyDescent="0.7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8318</v>
      </c>
      <c r="R23" t="s">
        <v>8332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9.5" x14ac:dyDescent="0.7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8318</v>
      </c>
      <c r="R24" t="s">
        <v>8332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4.25" x14ac:dyDescent="0.7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8318</v>
      </c>
      <c r="R25" t="s">
        <v>8332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9.5" x14ac:dyDescent="0.7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8318</v>
      </c>
      <c r="R26" t="s">
        <v>8332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4.25" x14ac:dyDescent="0.7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8318</v>
      </c>
      <c r="R27" t="s">
        <v>8332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4.25" x14ac:dyDescent="0.7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8318</v>
      </c>
      <c r="R28" t="s">
        <v>8332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4.25" x14ac:dyDescent="0.7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8318</v>
      </c>
      <c r="R29" t="s">
        <v>8332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9.5" x14ac:dyDescent="0.7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8318</v>
      </c>
      <c r="R30" t="s">
        <v>8332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4.25" x14ac:dyDescent="0.7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8318</v>
      </c>
      <c r="R31" t="s">
        <v>8332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4.25" x14ac:dyDescent="0.7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8318</v>
      </c>
      <c r="R32" t="s">
        <v>8332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4.25" x14ac:dyDescent="0.7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8318</v>
      </c>
      <c r="R33" t="s">
        <v>8332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9" x14ac:dyDescent="0.7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8318</v>
      </c>
      <c r="R34" t="s">
        <v>8332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4.25" x14ac:dyDescent="0.7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8318</v>
      </c>
      <c r="R35" t="s">
        <v>8332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4.25" x14ac:dyDescent="0.7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8318</v>
      </c>
      <c r="R36" t="s">
        <v>8332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4.25" x14ac:dyDescent="0.7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8318</v>
      </c>
      <c r="R37" t="s">
        <v>8332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9.5" x14ac:dyDescent="0.7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8318</v>
      </c>
      <c r="R38" t="s">
        <v>8332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4.25" x14ac:dyDescent="0.7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8318</v>
      </c>
      <c r="R39" t="s">
        <v>8332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4.25" x14ac:dyDescent="0.7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8318</v>
      </c>
      <c r="R40" t="s">
        <v>8332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9" x14ac:dyDescent="0.7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8318</v>
      </c>
      <c r="R41" t="s">
        <v>8332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59" x14ac:dyDescent="0.7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8318</v>
      </c>
      <c r="R42" t="s">
        <v>8332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4.25" x14ac:dyDescent="0.7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8318</v>
      </c>
      <c r="R43" t="s">
        <v>8332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4.25" x14ac:dyDescent="0.7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8318</v>
      </c>
      <c r="R44" t="s">
        <v>8332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4.25" x14ac:dyDescent="0.7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8318</v>
      </c>
      <c r="R45" t="s">
        <v>8332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4.25" x14ac:dyDescent="0.7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8318</v>
      </c>
      <c r="R46" t="s">
        <v>8332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4.25" x14ac:dyDescent="0.7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8318</v>
      </c>
      <c r="R47" t="s">
        <v>8332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4.25" x14ac:dyDescent="0.7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8318</v>
      </c>
      <c r="R48" t="s">
        <v>8332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9" x14ac:dyDescent="0.7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8318</v>
      </c>
      <c r="R49" t="s">
        <v>8332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4.25" x14ac:dyDescent="0.7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8318</v>
      </c>
      <c r="R50" t="s">
        <v>8332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7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8318</v>
      </c>
      <c r="R51" t="s">
        <v>8332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4.25" x14ac:dyDescent="0.7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8318</v>
      </c>
      <c r="R52" t="s">
        <v>8332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4.25" x14ac:dyDescent="0.7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8318</v>
      </c>
      <c r="R53" t="s">
        <v>8332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4.25" x14ac:dyDescent="0.7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8318</v>
      </c>
      <c r="R54" t="s">
        <v>8332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9.5" x14ac:dyDescent="0.7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8318</v>
      </c>
      <c r="R55" t="s">
        <v>8332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9" x14ac:dyDescent="0.7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8318</v>
      </c>
      <c r="R56" t="s">
        <v>8332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4.25" x14ac:dyDescent="0.7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8318</v>
      </c>
      <c r="R57" t="s">
        <v>8332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9.5" x14ac:dyDescent="0.7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8318</v>
      </c>
      <c r="R58" t="s">
        <v>8332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4.25" x14ac:dyDescent="0.7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8318</v>
      </c>
      <c r="R59" t="s">
        <v>8332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4.25" x14ac:dyDescent="0.7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8318</v>
      </c>
      <c r="R60" t="s">
        <v>8332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4.25" x14ac:dyDescent="0.7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8318</v>
      </c>
      <c r="R61" t="s">
        <v>8332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4.25" x14ac:dyDescent="0.7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8318</v>
      </c>
      <c r="R62" t="s">
        <v>8319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4.25" x14ac:dyDescent="0.7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8318</v>
      </c>
      <c r="R63" t="s">
        <v>8319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4.25" x14ac:dyDescent="0.7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8318</v>
      </c>
      <c r="R64" t="s">
        <v>8319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4.25" x14ac:dyDescent="0.7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8318</v>
      </c>
      <c r="R65" t="s">
        <v>8319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4.25" x14ac:dyDescent="0.7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8318</v>
      </c>
      <c r="R66" t="s">
        <v>8319</v>
      </c>
      <c r="S66" s="13">
        <f t="shared" ref="S66:S129" si="7">(((J66/60)/60)/24)+DATE(1970,1,1)</f>
        <v>41433.01829861111</v>
      </c>
      <c r="T66" s="13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4.25" x14ac:dyDescent="0.7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8318</v>
      </c>
      <c r="R67" t="s">
        <v>8319</v>
      </c>
      <c r="S67" s="13">
        <f t="shared" si="7"/>
        <v>41835.821226851855</v>
      </c>
      <c r="T67" s="13">
        <f t="shared" si="8"/>
        <v>41862.249305555553</v>
      </c>
      <c r="U67">
        <f t="shared" si="9"/>
        <v>2014</v>
      </c>
    </row>
    <row r="68" spans="1:21" ht="29.5" x14ac:dyDescent="0.7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8318</v>
      </c>
      <c r="R68" t="s">
        <v>8319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4.25" x14ac:dyDescent="0.7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8318</v>
      </c>
      <c r="R69" t="s">
        <v>8319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9" x14ac:dyDescent="0.7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8318</v>
      </c>
      <c r="R70" t="s">
        <v>8319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4.25" x14ac:dyDescent="0.7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8318</v>
      </c>
      <c r="R71" t="s">
        <v>8319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4.25" x14ac:dyDescent="0.7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8318</v>
      </c>
      <c r="R72" t="s">
        <v>8319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4.25" x14ac:dyDescent="0.7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8318</v>
      </c>
      <c r="R73" t="s">
        <v>8319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4.25" x14ac:dyDescent="0.7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8318</v>
      </c>
      <c r="R74" t="s">
        <v>8319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4.25" x14ac:dyDescent="0.7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8318</v>
      </c>
      <c r="R75" t="s">
        <v>8319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4.25" x14ac:dyDescent="0.7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8318</v>
      </c>
      <c r="R76" t="s">
        <v>8319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4.25" x14ac:dyDescent="0.7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8318</v>
      </c>
      <c r="R77" t="s">
        <v>8319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4.25" x14ac:dyDescent="0.7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8318</v>
      </c>
      <c r="R78" t="s">
        <v>8319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4.25" x14ac:dyDescent="0.7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8318</v>
      </c>
      <c r="R79" t="s">
        <v>8319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8.5" x14ac:dyDescent="0.7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8318</v>
      </c>
      <c r="R80" t="s">
        <v>8319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4.25" x14ac:dyDescent="0.7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8318</v>
      </c>
      <c r="R81" t="s">
        <v>8319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4.25" x14ac:dyDescent="0.7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8318</v>
      </c>
      <c r="R82" t="s">
        <v>8319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4.25" x14ac:dyDescent="0.7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8318</v>
      </c>
      <c r="R83" t="s">
        <v>8319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4.25" x14ac:dyDescent="0.7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8318</v>
      </c>
      <c r="R84" t="s">
        <v>8319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4.25" x14ac:dyDescent="0.7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8318</v>
      </c>
      <c r="R85" t="s">
        <v>8319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4.25" x14ac:dyDescent="0.7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8318</v>
      </c>
      <c r="R86" t="s">
        <v>8319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4.25" x14ac:dyDescent="0.7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8318</v>
      </c>
      <c r="R87" t="s">
        <v>8319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9" x14ac:dyDescent="0.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8318</v>
      </c>
      <c r="R88" t="s">
        <v>8319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4.25" x14ac:dyDescent="0.7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8318</v>
      </c>
      <c r="R89" t="s">
        <v>8319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4.25" x14ac:dyDescent="0.7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8318</v>
      </c>
      <c r="R90" t="s">
        <v>8319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4.25" x14ac:dyDescent="0.7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8318</v>
      </c>
      <c r="R91" t="s">
        <v>8319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9.5" x14ac:dyDescent="0.7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8318</v>
      </c>
      <c r="R92" t="s">
        <v>8319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4.25" x14ac:dyDescent="0.7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8318</v>
      </c>
      <c r="R93" t="s">
        <v>8319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4.25" x14ac:dyDescent="0.7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8318</v>
      </c>
      <c r="R94" t="s">
        <v>8319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9" x14ac:dyDescent="0.7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8318</v>
      </c>
      <c r="R95" t="s">
        <v>8319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4.25" x14ac:dyDescent="0.7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8318</v>
      </c>
      <c r="R96" t="s">
        <v>8319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4.25" x14ac:dyDescent="0.7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8318</v>
      </c>
      <c r="R97" t="s">
        <v>8319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9" x14ac:dyDescent="0.7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8318</v>
      </c>
      <c r="R98" t="s">
        <v>8319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4.25" x14ac:dyDescent="0.7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8318</v>
      </c>
      <c r="R99" t="s">
        <v>8319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4.25" x14ac:dyDescent="0.7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8318</v>
      </c>
      <c r="R100" t="s">
        <v>8319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9.5" x14ac:dyDescent="0.7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8318</v>
      </c>
      <c r="R101" t="s">
        <v>8319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4.25" x14ac:dyDescent="0.7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8318</v>
      </c>
      <c r="R102" t="s">
        <v>8319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4.25" x14ac:dyDescent="0.7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8318</v>
      </c>
      <c r="R103" t="s">
        <v>8319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4.25" x14ac:dyDescent="0.7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8318</v>
      </c>
      <c r="R104" t="s">
        <v>8319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4.25" x14ac:dyDescent="0.7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8318</v>
      </c>
      <c r="R105" t="s">
        <v>8319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9.5" x14ac:dyDescent="0.7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8318</v>
      </c>
      <c r="R106" t="s">
        <v>8319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4.25" x14ac:dyDescent="0.7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8318</v>
      </c>
      <c r="R107" t="s">
        <v>8319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7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8318</v>
      </c>
      <c r="R108" t="s">
        <v>8319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4.25" x14ac:dyDescent="0.7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8318</v>
      </c>
      <c r="R109" t="s">
        <v>8319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4.25" x14ac:dyDescent="0.7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8318</v>
      </c>
      <c r="R110" t="s">
        <v>8319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4.25" x14ac:dyDescent="0.7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8318</v>
      </c>
      <c r="R111" t="s">
        <v>8319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4.25" x14ac:dyDescent="0.7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8318</v>
      </c>
      <c r="R112" t="s">
        <v>8319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4.25" x14ac:dyDescent="0.7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8318</v>
      </c>
      <c r="R113" t="s">
        <v>8319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4.25" x14ac:dyDescent="0.7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8318</v>
      </c>
      <c r="R114" t="s">
        <v>8319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9.5" x14ac:dyDescent="0.7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8318</v>
      </c>
      <c r="R115" t="s">
        <v>8319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4.25" x14ac:dyDescent="0.7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8318</v>
      </c>
      <c r="R116" t="s">
        <v>8319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7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8318</v>
      </c>
      <c r="R117" t="s">
        <v>8319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4.25" x14ac:dyDescent="0.7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8318</v>
      </c>
      <c r="R118" t="s">
        <v>8319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9" x14ac:dyDescent="0.7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8318</v>
      </c>
      <c r="R119" t="s">
        <v>8319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9.5" x14ac:dyDescent="0.7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8318</v>
      </c>
      <c r="R120" t="s">
        <v>8319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4.25" x14ac:dyDescent="0.7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8318</v>
      </c>
      <c r="R121" t="s">
        <v>8319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9" x14ac:dyDescent="0.7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8318</v>
      </c>
      <c r="R122" t="s">
        <v>8338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9" x14ac:dyDescent="0.7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8318</v>
      </c>
      <c r="R123" t="s">
        <v>8338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9.5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8318</v>
      </c>
      <c r="R124" t="s">
        <v>8338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59" x14ac:dyDescent="0.7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8318</v>
      </c>
      <c r="R125" t="s">
        <v>8338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4.25" x14ac:dyDescent="0.7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8318</v>
      </c>
      <c r="R126" t="s">
        <v>8338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4.25" x14ac:dyDescent="0.7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8318</v>
      </c>
      <c r="R127" t="s">
        <v>8338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4.25" x14ac:dyDescent="0.7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8318</v>
      </c>
      <c r="R128" t="s">
        <v>8338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4.25" x14ac:dyDescent="0.7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8318</v>
      </c>
      <c r="R129" t="s">
        <v>8338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9.5" x14ac:dyDescent="0.7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8318</v>
      </c>
      <c r="R130" t="s">
        <v>8338</v>
      </c>
      <c r="S130" s="13">
        <f t="shared" ref="S130:S193" si="12">(((J130/60)/60)/24)+DATE(1970,1,1)</f>
        <v>42628.22792824074</v>
      </c>
      <c r="T130" s="13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59" x14ac:dyDescent="0.7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8318</v>
      </c>
      <c r="R131" t="s">
        <v>8338</v>
      </c>
      <c r="S131" s="13">
        <f t="shared" si="12"/>
        <v>41882.937303240738</v>
      </c>
      <c r="T131" s="13">
        <f t="shared" si="13"/>
        <v>41942.937303240738</v>
      </c>
      <c r="U131">
        <f t="shared" si="14"/>
        <v>2014</v>
      </c>
    </row>
    <row r="132" spans="1:21" ht="44.25" x14ac:dyDescent="0.7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8318</v>
      </c>
      <c r="R132" t="s">
        <v>8338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7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8318</v>
      </c>
      <c r="R133" t="s">
        <v>8338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59" x14ac:dyDescent="0.7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8318</v>
      </c>
      <c r="R134" t="s">
        <v>8338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9.5" x14ac:dyDescent="0.7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8318</v>
      </c>
      <c r="R135" t="s">
        <v>8338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9.5" x14ac:dyDescent="0.7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8318</v>
      </c>
      <c r="R136" t="s">
        <v>8338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4.25" x14ac:dyDescent="0.7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8318</v>
      </c>
      <c r="R137" t="s">
        <v>8338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9" x14ac:dyDescent="0.7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8318</v>
      </c>
      <c r="R138" t="s">
        <v>8338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4.25" x14ac:dyDescent="0.7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8318</v>
      </c>
      <c r="R139" t="s">
        <v>8338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4.25" x14ac:dyDescent="0.7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8318</v>
      </c>
      <c r="R140" t="s">
        <v>8338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4.25" x14ac:dyDescent="0.7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8318</v>
      </c>
      <c r="R141" t="s">
        <v>8338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4.25" x14ac:dyDescent="0.7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8318</v>
      </c>
      <c r="R142" t="s">
        <v>8338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4.25" x14ac:dyDescent="0.7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8318</v>
      </c>
      <c r="R143" t="s">
        <v>8338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4.25" x14ac:dyDescent="0.7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8318</v>
      </c>
      <c r="R144" t="s">
        <v>8338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4.25" x14ac:dyDescent="0.7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8318</v>
      </c>
      <c r="R145" t="s">
        <v>8338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4.25" x14ac:dyDescent="0.7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8318</v>
      </c>
      <c r="R146" t="s">
        <v>8338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4.25" x14ac:dyDescent="0.7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8318</v>
      </c>
      <c r="R147" t="s">
        <v>8338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4.25" x14ac:dyDescent="0.7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8318</v>
      </c>
      <c r="R148" t="s">
        <v>8338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9.5" x14ac:dyDescent="0.7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8318</v>
      </c>
      <c r="R149" t="s">
        <v>8338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4.25" x14ac:dyDescent="0.7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8318</v>
      </c>
      <c r="R150" t="s">
        <v>8338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4.25" x14ac:dyDescent="0.7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8318</v>
      </c>
      <c r="R151" t="s">
        <v>8338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4.25" x14ac:dyDescent="0.7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8318</v>
      </c>
      <c r="R152" t="s">
        <v>8338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4.25" x14ac:dyDescent="0.7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8318</v>
      </c>
      <c r="R153" t="s">
        <v>8338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9.5" x14ac:dyDescent="0.7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8318</v>
      </c>
      <c r="R154" t="s">
        <v>8338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4.25" x14ac:dyDescent="0.7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8318</v>
      </c>
      <c r="R155" t="s">
        <v>8338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4.25" x14ac:dyDescent="0.7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8318</v>
      </c>
      <c r="R156" t="s">
        <v>8338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9" x14ac:dyDescent="0.7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8318</v>
      </c>
      <c r="R157" t="s">
        <v>8338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9" x14ac:dyDescent="0.7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8318</v>
      </c>
      <c r="R158" t="s">
        <v>8338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4.25" x14ac:dyDescent="0.7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8318</v>
      </c>
      <c r="R159" t="s">
        <v>8338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4.25" x14ac:dyDescent="0.7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8318</v>
      </c>
      <c r="R160" t="s">
        <v>8338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4.25" x14ac:dyDescent="0.7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8318</v>
      </c>
      <c r="R161" t="s">
        <v>8338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4.25" x14ac:dyDescent="0.7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8318</v>
      </c>
      <c r="R162" t="s">
        <v>8347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4.25" x14ac:dyDescent="0.7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8318</v>
      </c>
      <c r="R163" t="s">
        <v>8347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4.25" x14ac:dyDescent="0.7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8318</v>
      </c>
      <c r="R164" t="s">
        <v>8347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9" x14ac:dyDescent="0.7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8318</v>
      </c>
      <c r="R165" t="s">
        <v>8347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4.25" x14ac:dyDescent="0.7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8318</v>
      </c>
      <c r="R166" t="s">
        <v>8347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9.5" x14ac:dyDescent="0.7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8318</v>
      </c>
      <c r="R167" t="s">
        <v>8347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4.25" x14ac:dyDescent="0.7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8318</v>
      </c>
      <c r="R168" t="s">
        <v>8347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4.25" x14ac:dyDescent="0.7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8318</v>
      </c>
      <c r="R169" t="s">
        <v>8347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4.25" x14ac:dyDescent="0.7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8318</v>
      </c>
      <c r="R170" t="s">
        <v>8347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4.25" x14ac:dyDescent="0.7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8318</v>
      </c>
      <c r="R171" t="s">
        <v>8347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59" x14ac:dyDescent="0.7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8318</v>
      </c>
      <c r="R172" t="s">
        <v>8347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4.25" x14ac:dyDescent="0.7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8318</v>
      </c>
      <c r="R173" t="s">
        <v>8347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4.25" x14ac:dyDescent="0.7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8318</v>
      </c>
      <c r="R174" t="s">
        <v>8347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4.25" x14ac:dyDescent="0.7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8318</v>
      </c>
      <c r="R175" t="s">
        <v>8347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4.25" x14ac:dyDescent="0.7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8318</v>
      </c>
      <c r="R176" t="s">
        <v>8347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4.25" x14ac:dyDescent="0.7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8318</v>
      </c>
      <c r="R177" t="s">
        <v>8347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4.25" x14ac:dyDescent="0.7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8318</v>
      </c>
      <c r="R178" t="s">
        <v>8347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9.5" x14ac:dyDescent="0.7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8318</v>
      </c>
      <c r="R179" t="s">
        <v>8347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9.5" x14ac:dyDescent="0.7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8318</v>
      </c>
      <c r="R180" t="s">
        <v>8347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9.5" x14ac:dyDescent="0.7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8318</v>
      </c>
      <c r="R181" t="s">
        <v>8347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4.25" x14ac:dyDescent="0.7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8318</v>
      </c>
      <c r="R182" t="s">
        <v>8347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4.25" x14ac:dyDescent="0.7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8318</v>
      </c>
      <c r="R183" t="s">
        <v>8347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4.25" x14ac:dyDescent="0.7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8318</v>
      </c>
      <c r="R184" t="s">
        <v>8347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7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8318</v>
      </c>
      <c r="R185" t="s">
        <v>8347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4.25" x14ac:dyDescent="0.7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8318</v>
      </c>
      <c r="R186" t="s">
        <v>8347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7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8318</v>
      </c>
      <c r="R187" t="s">
        <v>8347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4.25" x14ac:dyDescent="0.7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8318</v>
      </c>
      <c r="R188" t="s">
        <v>8347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4.25" x14ac:dyDescent="0.7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8318</v>
      </c>
      <c r="R189" t="s">
        <v>8347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59" x14ac:dyDescent="0.7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8318</v>
      </c>
      <c r="R190" t="s">
        <v>8347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4.25" x14ac:dyDescent="0.7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8318</v>
      </c>
      <c r="R191" t="s">
        <v>8347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7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8318</v>
      </c>
      <c r="R192" t="s">
        <v>8347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4.25" x14ac:dyDescent="0.7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8318</v>
      </c>
      <c r="R193" t="s">
        <v>8347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9" x14ac:dyDescent="0.7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8318</v>
      </c>
      <c r="R194" t="s">
        <v>8347</v>
      </c>
      <c r="S194" s="13">
        <f t="shared" ref="S194:S257" si="17">(((J194/60)/60)/24)+DATE(1970,1,1)</f>
        <v>41899.792037037041</v>
      </c>
      <c r="T194" s="13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59" x14ac:dyDescent="0.7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8318</v>
      </c>
      <c r="R195" t="s">
        <v>8347</v>
      </c>
      <c r="S195" s="13">
        <f t="shared" si="17"/>
        <v>41911.934791666667</v>
      </c>
      <c r="T195" s="13">
        <f t="shared" si="18"/>
        <v>41971.976458333331</v>
      </c>
      <c r="U195">
        <f t="shared" si="19"/>
        <v>2014</v>
      </c>
    </row>
    <row r="196" spans="1:21" ht="44.25" x14ac:dyDescent="0.7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8318</v>
      </c>
      <c r="R196" t="s">
        <v>8347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4.25" x14ac:dyDescent="0.7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8318</v>
      </c>
      <c r="R197" t="s">
        <v>8347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4.25" x14ac:dyDescent="0.7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8318</v>
      </c>
      <c r="R198" t="s">
        <v>8347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4.25" x14ac:dyDescent="0.7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8318</v>
      </c>
      <c r="R199" t="s">
        <v>8347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4.25" x14ac:dyDescent="0.7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8318</v>
      </c>
      <c r="R200" t="s">
        <v>8347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4.25" x14ac:dyDescent="0.7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8318</v>
      </c>
      <c r="R201" t="s">
        <v>8347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9.5" x14ac:dyDescent="0.7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8318</v>
      </c>
      <c r="R202" t="s">
        <v>8347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4.25" x14ac:dyDescent="0.7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8318</v>
      </c>
      <c r="R203" t="s">
        <v>8347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7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8318</v>
      </c>
      <c r="R204" t="s">
        <v>8347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4.25" x14ac:dyDescent="0.7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8318</v>
      </c>
      <c r="R205" t="s">
        <v>8347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4.25" x14ac:dyDescent="0.7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8318</v>
      </c>
      <c r="R206" t="s">
        <v>8347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4.25" x14ac:dyDescent="0.7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8318</v>
      </c>
      <c r="R207" t="s">
        <v>8347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4.25" x14ac:dyDescent="0.7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8318</v>
      </c>
      <c r="R208" t="s">
        <v>8347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4.25" x14ac:dyDescent="0.7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8318</v>
      </c>
      <c r="R209" t="s">
        <v>8347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59" x14ac:dyDescent="0.7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8318</v>
      </c>
      <c r="R210" t="s">
        <v>8347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4.25" x14ac:dyDescent="0.7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8318</v>
      </c>
      <c r="R211" t="s">
        <v>8347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4.25" x14ac:dyDescent="0.7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8318</v>
      </c>
      <c r="R212" t="s">
        <v>8347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4.25" x14ac:dyDescent="0.7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8318</v>
      </c>
      <c r="R213" t="s">
        <v>8347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9.5" x14ac:dyDescent="0.7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8318</v>
      </c>
      <c r="R214" t="s">
        <v>8347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4.25" x14ac:dyDescent="0.7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8318</v>
      </c>
      <c r="R215" t="s">
        <v>8347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59" x14ac:dyDescent="0.7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8318</v>
      </c>
      <c r="R216" t="s">
        <v>8347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4.25" x14ac:dyDescent="0.7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8318</v>
      </c>
      <c r="R217" t="s">
        <v>8347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4.25" x14ac:dyDescent="0.7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8318</v>
      </c>
      <c r="R218" t="s">
        <v>8347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7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8318</v>
      </c>
      <c r="R219" t="s">
        <v>8347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4.25" x14ac:dyDescent="0.7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8318</v>
      </c>
      <c r="R220" t="s">
        <v>8347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9.5" x14ac:dyDescent="0.7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8318</v>
      </c>
      <c r="R221" t="s">
        <v>8347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4.25" x14ac:dyDescent="0.7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8318</v>
      </c>
      <c r="R222" t="s">
        <v>8347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7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8318</v>
      </c>
      <c r="R223" t="s">
        <v>8347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4.25" x14ac:dyDescent="0.7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8318</v>
      </c>
      <c r="R224" t="s">
        <v>8347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59" x14ac:dyDescent="0.7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8318</v>
      </c>
      <c r="R225" t="s">
        <v>8347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59" x14ac:dyDescent="0.7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8318</v>
      </c>
      <c r="R226" t="s">
        <v>8347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4.25" x14ac:dyDescent="0.7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8318</v>
      </c>
      <c r="R227" t="s">
        <v>8347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4.25" x14ac:dyDescent="0.7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8318</v>
      </c>
      <c r="R228" t="s">
        <v>8347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4.25" x14ac:dyDescent="0.7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8318</v>
      </c>
      <c r="R229" t="s">
        <v>8347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9.5" x14ac:dyDescent="0.7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8318</v>
      </c>
      <c r="R230" t="s">
        <v>8347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4.25" x14ac:dyDescent="0.7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8318</v>
      </c>
      <c r="R231" t="s">
        <v>8347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4.25" x14ac:dyDescent="0.7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8318</v>
      </c>
      <c r="R232" t="s">
        <v>8347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4.25" x14ac:dyDescent="0.7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8318</v>
      </c>
      <c r="R233" t="s">
        <v>8347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4.25" x14ac:dyDescent="0.7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8318</v>
      </c>
      <c r="R234" t="s">
        <v>8347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4.25" x14ac:dyDescent="0.7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8318</v>
      </c>
      <c r="R235" t="s">
        <v>8347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4.25" x14ac:dyDescent="0.7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8318</v>
      </c>
      <c r="R236" t="s">
        <v>8347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4.25" x14ac:dyDescent="0.7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8318</v>
      </c>
      <c r="R237" t="s">
        <v>8347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4.25" x14ac:dyDescent="0.7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8318</v>
      </c>
      <c r="R238" t="s">
        <v>8347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9.5" x14ac:dyDescent="0.7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8318</v>
      </c>
      <c r="R239" t="s">
        <v>8347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4.25" x14ac:dyDescent="0.7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8318</v>
      </c>
      <c r="R240" t="s">
        <v>8347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4.25" x14ac:dyDescent="0.7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8318</v>
      </c>
      <c r="R241" t="s">
        <v>8347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9" x14ac:dyDescent="0.7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8318</v>
      </c>
      <c r="R242" t="s">
        <v>8330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4.25" x14ac:dyDescent="0.7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8318</v>
      </c>
      <c r="R243" t="s">
        <v>8330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4.25" x14ac:dyDescent="0.7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8318</v>
      </c>
      <c r="R244" t="s">
        <v>8330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4.25" x14ac:dyDescent="0.7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8318</v>
      </c>
      <c r="R245" t="s">
        <v>8330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9" x14ac:dyDescent="0.7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8318</v>
      </c>
      <c r="R246" t="s">
        <v>8330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4.25" x14ac:dyDescent="0.7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8318</v>
      </c>
      <c r="R247" t="s">
        <v>8330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4.25" x14ac:dyDescent="0.7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8318</v>
      </c>
      <c r="R248" t="s">
        <v>8330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9" x14ac:dyDescent="0.7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8318</v>
      </c>
      <c r="R249" t="s">
        <v>8330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4.25" x14ac:dyDescent="0.7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8318</v>
      </c>
      <c r="R250" t="s">
        <v>8330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9" x14ac:dyDescent="0.7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8318</v>
      </c>
      <c r="R251" t="s">
        <v>8330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4.25" x14ac:dyDescent="0.7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8318</v>
      </c>
      <c r="R252" t="s">
        <v>8330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4.25" x14ac:dyDescent="0.7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8318</v>
      </c>
      <c r="R253" t="s">
        <v>8330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4.25" x14ac:dyDescent="0.7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8318</v>
      </c>
      <c r="R254" t="s">
        <v>8330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9" x14ac:dyDescent="0.7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8318</v>
      </c>
      <c r="R255" t="s">
        <v>8330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4.25" x14ac:dyDescent="0.7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8318</v>
      </c>
      <c r="R256" t="s">
        <v>8330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9.5" x14ac:dyDescent="0.7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8318</v>
      </c>
      <c r="R257" t="s">
        <v>8330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59" x14ac:dyDescent="0.7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8318</v>
      </c>
      <c r="R258" t="s">
        <v>8330</v>
      </c>
      <c r="S258" s="13">
        <f t="shared" ref="S258:S321" si="22">(((J258/60)/60)/24)+DATE(1970,1,1)</f>
        <v>41319.769293981481</v>
      </c>
      <c r="T258" s="13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4.25" x14ac:dyDescent="0.7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8318</v>
      </c>
      <c r="R259" t="s">
        <v>8330</v>
      </c>
      <c r="S259" s="13">
        <f t="shared" si="22"/>
        <v>42479.626875000002</v>
      </c>
      <c r="T259" s="13">
        <f t="shared" si="23"/>
        <v>42509.626875000002</v>
      </c>
      <c r="U259">
        <f t="shared" si="24"/>
        <v>2016</v>
      </c>
    </row>
    <row r="260" spans="1:21" ht="59" x14ac:dyDescent="0.7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8318</v>
      </c>
      <c r="R260" t="s">
        <v>8330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9" x14ac:dyDescent="0.7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8318</v>
      </c>
      <c r="R261" t="s">
        <v>8330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4.25" x14ac:dyDescent="0.7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8318</v>
      </c>
      <c r="R262" t="s">
        <v>8330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9.5" x14ac:dyDescent="0.7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8318</v>
      </c>
      <c r="R263" t="s">
        <v>8330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9.5" x14ac:dyDescent="0.7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8318</v>
      </c>
      <c r="R264" t="s">
        <v>8330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9" x14ac:dyDescent="0.7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8318</v>
      </c>
      <c r="R265" t="s">
        <v>8330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9" x14ac:dyDescent="0.7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8318</v>
      </c>
      <c r="R266" t="s">
        <v>8330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9" x14ac:dyDescent="0.7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8318</v>
      </c>
      <c r="R267" t="s">
        <v>8330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9" x14ac:dyDescent="0.7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8318</v>
      </c>
      <c r="R268" t="s">
        <v>8330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4.25" x14ac:dyDescent="0.7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8318</v>
      </c>
      <c r="R269" t="s">
        <v>8330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4.25" x14ac:dyDescent="0.7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8318</v>
      </c>
      <c r="R270" t="s">
        <v>8330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4.25" x14ac:dyDescent="0.7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8318</v>
      </c>
      <c r="R271" t="s">
        <v>8330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4.25" x14ac:dyDescent="0.7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8318</v>
      </c>
      <c r="R272" t="s">
        <v>8330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4.25" x14ac:dyDescent="0.7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8318</v>
      </c>
      <c r="R273" t="s">
        <v>8330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4.25" x14ac:dyDescent="0.7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8318</v>
      </c>
      <c r="R274" t="s">
        <v>8330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59" x14ac:dyDescent="0.7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8318</v>
      </c>
      <c r="R275" t="s">
        <v>8330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4.25" x14ac:dyDescent="0.7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8318</v>
      </c>
      <c r="R276" t="s">
        <v>8330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4.25" x14ac:dyDescent="0.7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8318</v>
      </c>
      <c r="R277" t="s">
        <v>8330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4.25" x14ac:dyDescent="0.7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8318</v>
      </c>
      <c r="R278" t="s">
        <v>8330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59" x14ac:dyDescent="0.7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8318</v>
      </c>
      <c r="R279" t="s">
        <v>8330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9.5" x14ac:dyDescent="0.7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8318</v>
      </c>
      <c r="R280" t="s">
        <v>8330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4.25" x14ac:dyDescent="0.7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8318</v>
      </c>
      <c r="R281" t="s">
        <v>8330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4.25" x14ac:dyDescent="0.7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8318</v>
      </c>
      <c r="R282" t="s">
        <v>8330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4.25" x14ac:dyDescent="0.7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8318</v>
      </c>
      <c r="R283" t="s">
        <v>8330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4.25" x14ac:dyDescent="0.7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8318</v>
      </c>
      <c r="R284" t="s">
        <v>8330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9.5" x14ac:dyDescent="0.7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8318</v>
      </c>
      <c r="R285" t="s">
        <v>8330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4.25" x14ac:dyDescent="0.7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8318</v>
      </c>
      <c r="R286" t="s">
        <v>8330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4.25" x14ac:dyDescent="0.7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8318</v>
      </c>
      <c r="R287" t="s">
        <v>8330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4.25" x14ac:dyDescent="0.7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8318</v>
      </c>
      <c r="R288" t="s">
        <v>8330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9.5" x14ac:dyDescent="0.7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8318</v>
      </c>
      <c r="R289" t="s">
        <v>8330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9" x14ac:dyDescent="0.7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8318</v>
      </c>
      <c r="R290" t="s">
        <v>8330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4.25" x14ac:dyDescent="0.7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8318</v>
      </c>
      <c r="R291" t="s">
        <v>8330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9.5" x14ac:dyDescent="0.7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8318</v>
      </c>
      <c r="R292" t="s">
        <v>8330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4.25" x14ac:dyDescent="0.7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8318</v>
      </c>
      <c r="R293" t="s">
        <v>8330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9" x14ac:dyDescent="0.7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8318</v>
      </c>
      <c r="R294" t="s">
        <v>8330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4.25" x14ac:dyDescent="0.7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8318</v>
      </c>
      <c r="R295" t="s">
        <v>8330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3.75" x14ac:dyDescent="0.7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8318</v>
      </c>
      <c r="R296" t="s">
        <v>8330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4.25" x14ac:dyDescent="0.7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8318</v>
      </c>
      <c r="R297" t="s">
        <v>8330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4.25" x14ac:dyDescent="0.7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8318</v>
      </c>
      <c r="R298" t="s">
        <v>8330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4.25" x14ac:dyDescent="0.7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8318</v>
      </c>
      <c r="R299" t="s">
        <v>8330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9.5" x14ac:dyDescent="0.7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8318</v>
      </c>
      <c r="R300" t="s">
        <v>8330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9" x14ac:dyDescent="0.7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8318</v>
      </c>
      <c r="R301" t="s">
        <v>8330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4.25" x14ac:dyDescent="0.7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8318</v>
      </c>
      <c r="R302" t="s">
        <v>8330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4.25" x14ac:dyDescent="0.7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8318</v>
      </c>
      <c r="R303" t="s">
        <v>8330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9" x14ac:dyDescent="0.7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8318</v>
      </c>
      <c r="R304" t="s">
        <v>8330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4.25" x14ac:dyDescent="0.7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8318</v>
      </c>
      <c r="R305" t="s">
        <v>8330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9.5" x14ac:dyDescent="0.7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8318</v>
      </c>
      <c r="R306" t="s">
        <v>8330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4.25" x14ac:dyDescent="0.7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8318</v>
      </c>
      <c r="R307" t="s">
        <v>8330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9.5" x14ac:dyDescent="0.7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8318</v>
      </c>
      <c r="R308" t="s">
        <v>8330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7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8318</v>
      </c>
      <c r="R309" t="s">
        <v>8330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4.25" x14ac:dyDescent="0.7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8318</v>
      </c>
      <c r="R310" t="s">
        <v>8330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4.25" x14ac:dyDescent="0.7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8318</v>
      </c>
      <c r="R311" t="s">
        <v>8330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4.25" x14ac:dyDescent="0.7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8318</v>
      </c>
      <c r="R312" t="s">
        <v>8330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4.25" x14ac:dyDescent="0.7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8318</v>
      </c>
      <c r="R313" t="s">
        <v>8330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9" x14ac:dyDescent="0.7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8318</v>
      </c>
      <c r="R314" t="s">
        <v>8330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9" x14ac:dyDescent="0.7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8318</v>
      </c>
      <c r="R315" t="s">
        <v>8330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4.25" x14ac:dyDescent="0.7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8318</v>
      </c>
      <c r="R316" t="s">
        <v>8330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4.25" x14ac:dyDescent="0.7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8318</v>
      </c>
      <c r="R317" t="s">
        <v>8330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9.5" x14ac:dyDescent="0.7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8318</v>
      </c>
      <c r="R318" t="s">
        <v>8330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4.25" x14ac:dyDescent="0.7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8318</v>
      </c>
      <c r="R319" t="s">
        <v>8330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4.25" x14ac:dyDescent="0.7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8318</v>
      </c>
      <c r="R320" t="s">
        <v>8330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9" x14ac:dyDescent="0.7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8318</v>
      </c>
      <c r="R321" t="s">
        <v>8330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4.25" x14ac:dyDescent="0.7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8318</v>
      </c>
      <c r="R322" t="s">
        <v>8330</v>
      </c>
      <c r="S322" s="13">
        <f t="shared" ref="S322:S385" si="27">(((J322/60)/60)/24)+DATE(1970,1,1)</f>
        <v>42331.551307870366</v>
      </c>
      <c r="T322" s="13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4.25" x14ac:dyDescent="0.7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8318</v>
      </c>
      <c r="R323" t="s">
        <v>8330</v>
      </c>
      <c r="S323" s="13">
        <f t="shared" si="27"/>
        <v>42647.446597222224</v>
      </c>
      <c r="T323" s="13">
        <f t="shared" si="28"/>
        <v>42682.488263888896</v>
      </c>
      <c r="U323">
        <f t="shared" si="29"/>
        <v>2016</v>
      </c>
    </row>
    <row r="324" spans="1:21" ht="44.25" x14ac:dyDescent="0.7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8318</v>
      </c>
      <c r="R324" t="s">
        <v>8330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4.25" x14ac:dyDescent="0.7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8318</v>
      </c>
      <c r="R325" t="s">
        <v>8330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4.25" x14ac:dyDescent="0.7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8318</v>
      </c>
      <c r="R326" t="s">
        <v>8330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4.25" x14ac:dyDescent="0.7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8318</v>
      </c>
      <c r="R327" t="s">
        <v>8330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4.25" x14ac:dyDescent="0.7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8318</v>
      </c>
      <c r="R328" t="s">
        <v>8330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4.25" x14ac:dyDescent="0.7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8318</v>
      </c>
      <c r="R329" t="s">
        <v>8330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4.25" x14ac:dyDescent="0.7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8318</v>
      </c>
      <c r="R330" t="s">
        <v>8330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4.25" x14ac:dyDescent="0.7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8318</v>
      </c>
      <c r="R331" t="s">
        <v>8330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4.25" x14ac:dyDescent="0.7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8318</v>
      </c>
      <c r="R332" t="s">
        <v>8330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4.25" x14ac:dyDescent="0.7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8318</v>
      </c>
      <c r="R333" t="s">
        <v>8330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4.25" x14ac:dyDescent="0.7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8318</v>
      </c>
      <c r="R334" t="s">
        <v>8330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4.25" x14ac:dyDescent="0.7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8318</v>
      </c>
      <c r="R335" t="s">
        <v>8330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9" x14ac:dyDescent="0.7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8318</v>
      </c>
      <c r="R336" t="s">
        <v>8330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4.25" x14ac:dyDescent="0.7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8318</v>
      </c>
      <c r="R337" t="s">
        <v>8330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4.25" x14ac:dyDescent="0.7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8318</v>
      </c>
      <c r="R338" t="s">
        <v>8330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4.25" x14ac:dyDescent="0.7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8318</v>
      </c>
      <c r="R339" t="s">
        <v>8330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4.25" x14ac:dyDescent="0.7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8318</v>
      </c>
      <c r="R340" t="s">
        <v>8330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4.25" x14ac:dyDescent="0.7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8318</v>
      </c>
      <c r="R341" t="s">
        <v>8330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4.25" x14ac:dyDescent="0.7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8318</v>
      </c>
      <c r="R342" t="s">
        <v>8330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4.25" x14ac:dyDescent="0.7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8318</v>
      </c>
      <c r="R343" t="s">
        <v>8330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9.5" x14ac:dyDescent="0.7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8318</v>
      </c>
      <c r="R344" t="s">
        <v>8330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4.25" x14ac:dyDescent="0.7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8318</v>
      </c>
      <c r="R345" t="s">
        <v>8330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4.25" x14ac:dyDescent="0.7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8318</v>
      </c>
      <c r="R346" t="s">
        <v>8330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4.25" x14ac:dyDescent="0.7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8318</v>
      </c>
      <c r="R347" t="s">
        <v>8330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4.25" x14ac:dyDescent="0.7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8318</v>
      </c>
      <c r="R348" t="s">
        <v>8330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4.25" x14ac:dyDescent="0.7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8318</v>
      </c>
      <c r="R349" t="s">
        <v>8330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4.25" x14ac:dyDescent="0.7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8318</v>
      </c>
      <c r="R350" t="s">
        <v>8330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4.25" x14ac:dyDescent="0.7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8318</v>
      </c>
      <c r="R351" t="s">
        <v>8330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4.25" x14ac:dyDescent="0.7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8318</v>
      </c>
      <c r="R352" t="s">
        <v>8330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4.25" x14ac:dyDescent="0.7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8318</v>
      </c>
      <c r="R353" t="s">
        <v>8330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4.25" x14ac:dyDescent="0.7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8318</v>
      </c>
      <c r="R354" t="s">
        <v>8330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59" x14ac:dyDescent="0.7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8318</v>
      </c>
      <c r="R355" t="s">
        <v>8330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4.25" x14ac:dyDescent="0.7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8318</v>
      </c>
      <c r="R356" t="s">
        <v>8330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4.25" x14ac:dyDescent="0.7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8318</v>
      </c>
      <c r="R357" t="s">
        <v>8330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4.25" x14ac:dyDescent="0.7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8318</v>
      </c>
      <c r="R358" t="s">
        <v>8330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59" x14ac:dyDescent="0.7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8318</v>
      </c>
      <c r="R359" t="s">
        <v>8330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4.25" x14ac:dyDescent="0.7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8318</v>
      </c>
      <c r="R360" t="s">
        <v>8330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4.25" x14ac:dyDescent="0.7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8318</v>
      </c>
      <c r="R361" t="s">
        <v>8330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4.25" x14ac:dyDescent="0.7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8318</v>
      </c>
      <c r="R362" t="s">
        <v>8330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4.25" x14ac:dyDescent="0.7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8318</v>
      </c>
      <c r="R363" t="s">
        <v>8330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9" x14ac:dyDescent="0.7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8318</v>
      </c>
      <c r="R364" t="s">
        <v>8330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9" x14ac:dyDescent="0.7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8318</v>
      </c>
      <c r="R365" t="s">
        <v>8330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4.25" x14ac:dyDescent="0.7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8318</v>
      </c>
      <c r="R366" t="s">
        <v>8330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4.25" x14ac:dyDescent="0.7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8318</v>
      </c>
      <c r="R367" t="s">
        <v>8330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4.25" x14ac:dyDescent="0.7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8318</v>
      </c>
      <c r="R368" t="s">
        <v>8330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4.25" x14ac:dyDescent="0.7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8318</v>
      </c>
      <c r="R369" t="s">
        <v>8330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4.25" x14ac:dyDescent="0.7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8318</v>
      </c>
      <c r="R370" t="s">
        <v>8330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4.25" x14ac:dyDescent="0.7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8318</v>
      </c>
      <c r="R371" t="s">
        <v>8330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4.25" x14ac:dyDescent="0.7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8318</v>
      </c>
      <c r="R372" t="s">
        <v>8330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4.25" x14ac:dyDescent="0.7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8318</v>
      </c>
      <c r="R373" t="s">
        <v>8330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9.5" x14ac:dyDescent="0.7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8318</v>
      </c>
      <c r="R374" t="s">
        <v>8330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4.25" x14ac:dyDescent="0.7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8318</v>
      </c>
      <c r="R375" t="s">
        <v>8330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4.25" x14ac:dyDescent="0.7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8318</v>
      </c>
      <c r="R376" t="s">
        <v>8330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4.25" x14ac:dyDescent="0.7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8318</v>
      </c>
      <c r="R377" t="s">
        <v>8330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4.25" x14ac:dyDescent="0.7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8318</v>
      </c>
      <c r="R378" t="s">
        <v>8330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4.25" x14ac:dyDescent="0.7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8318</v>
      </c>
      <c r="R379" t="s">
        <v>8330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9" x14ac:dyDescent="0.7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8318</v>
      </c>
      <c r="R380" t="s">
        <v>8330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4.25" x14ac:dyDescent="0.7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8318</v>
      </c>
      <c r="R381" t="s">
        <v>8330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9" x14ac:dyDescent="0.7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8318</v>
      </c>
      <c r="R382" t="s">
        <v>8330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4.25" x14ac:dyDescent="0.7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8318</v>
      </c>
      <c r="R383" t="s">
        <v>8330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9" x14ac:dyDescent="0.7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8318</v>
      </c>
      <c r="R384" t="s">
        <v>8330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4.25" x14ac:dyDescent="0.7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8318</v>
      </c>
      <c r="R385" t="s">
        <v>8330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4.25" x14ac:dyDescent="0.7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8318</v>
      </c>
      <c r="R386" t="s">
        <v>8330</v>
      </c>
      <c r="S386" s="13">
        <f t="shared" ref="S386:S449" si="32">(((J386/60)/60)/24)+DATE(1970,1,1)</f>
        <v>41980.781793981485</v>
      </c>
      <c r="T386" s="13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4.25" x14ac:dyDescent="0.7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8318</v>
      </c>
      <c r="R387" t="s">
        <v>8330</v>
      </c>
      <c r="S387" s="13">
        <f t="shared" si="32"/>
        <v>41934.584502314814</v>
      </c>
      <c r="T387" s="13">
        <f t="shared" si="33"/>
        <v>41964.626168981486</v>
      </c>
      <c r="U387">
        <f t="shared" si="34"/>
        <v>2014</v>
      </c>
    </row>
    <row r="388" spans="1:21" ht="44.25" x14ac:dyDescent="0.7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8318</v>
      </c>
      <c r="R388" t="s">
        <v>8330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9" x14ac:dyDescent="0.7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8318</v>
      </c>
      <c r="R389" t="s">
        <v>8330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4.25" x14ac:dyDescent="0.7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8318</v>
      </c>
      <c r="R390" t="s">
        <v>8330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9" x14ac:dyDescent="0.7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8318</v>
      </c>
      <c r="R391" t="s">
        <v>8330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4.25" x14ac:dyDescent="0.7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8318</v>
      </c>
      <c r="R392" t="s">
        <v>8330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4.25" x14ac:dyDescent="0.7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8318</v>
      </c>
      <c r="R393" t="s">
        <v>8330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4.25" x14ac:dyDescent="0.7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8318</v>
      </c>
      <c r="R394" t="s">
        <v>8330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4.25" x14ac:dyDescent="0.7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8318</v>
      </c>
      <c r="R395" t="s">
        <v>8330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4.25" x14ac:dyDescent="0.7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8318</v>
      </c>
      <c r="R396" t="s">
        <v>8330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4.25" x14ac:dyDescent="0.7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8318</v>
      </c>
      <c r="R397" t="s">
        <v>8330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4.25" x14ac:dyDescent="0.7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8318</v>
      </c>
      <c r="R398" t="s">
        <v>8330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9" x14ac:dyDescent="0.7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8318</v>
      </c>
      <c r="R399" t="s">
        <v>8330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4.25" x14ac:dyDescent="0.7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8318</v>
      </c>
      <c r="R400" t="s">
        <v>8330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4.25" x14ac:dyDescent="0.7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8318</v>
      </c>
      <c r="R401" t="s">
        <v>8330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4.25" x14ac:dyDescent="0.7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8318</v>
      </c>
      <c r="R402" t="s">
        <v>8330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4.25" x14ac:dyDescent="0.7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8318</v>
      </c>
      <c r="R403" t="s">
        <v>8330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4.25" x14ac:dyDescent="0.7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8318</v>
      </c>
      <c r="R404" t="s">
        <v>8330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4.25" x14ac:dyDescent="0.7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8318</v>
      </c>
      <c r="R405" t="s">
        <v>8330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4.25" x14ac:dyDescent="0.7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8318</v>
      </c>
      <c r="R406" t="s">
        <v>8330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9.5" x14ac:dyDescent="0.7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8318</v>
      </c>
      <c r="R407" t="s">
        <v>8330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4.25" x14ac:dyDescent="0.7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8318</v>
      </c>
      <c r="R408" t="s">
        <v>8330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4.25" x14ac:dyDescent="0.7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8318</v>
      </c>
      <c r="R409" t="s">
        <v>8330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4.25" x14ac:dyDescent="0.7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8318</v>
      </c>
      <c r="R410" t="s">
        <v>8330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4.25" x14ac:dyDescent="0.7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8318</v>
      </c>
      <c r="R411" t="s">
        <v>8330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4.25" x14ac:dyDescent="0.7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8318</v>
      </c>
      <c r="R412" t="s">
        <v>8330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4.25" x14ac:dyDescent="0.7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8318</v>
      </c>
      <c r="R413" t="s">
        <v>8330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4.25" x14ac:dyDescent="0.7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8318</v>
      </c>
      <c r="R414" t="s">
        <v>8330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4.25" x14ac:dyDescent="0.7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8318</v>
      </c>
      <c r="R415" t="s">
        <v>8330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4.25" x14ac:dyDescent="0.7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8318</v>
      </c>
      <c r="R416" t="s">
        <v>8330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9" x14ac:dyDescent="0.7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8318</v>
      </c>
      <c r="R417" t="s">
        <v>8330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4.25" x14ac:dyDescent="0.7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8318</v>
      </c>
      <c r="R418" t="s">
        <v>8330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4.25" x14ac:dyDescent="0.7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8318</v>
      </c>
      <c r="R419" t="s">
        <v>8330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4.25" x14ac:dyDescent="0.7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8318</v>
      </c>
      <c r="R420" t="s">
        <v>8330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4.25" x14ac:dyDescent="0.7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8318</v>
      </c>
      <c r="R421" t="s">
        <v>8330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4.25" x14ac:dyDescent="0.7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8318</v>
      </c>
      <c r="R422" t="s">
        <v>8345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59" x14ac:dyDescent="0.7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8318</v>
      </c>
      <c r="R423" t="s">
        <v>8345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4.25" x14ac:dyDescent="0.7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8318</v>
      </c>
      <c r="R424" t="s">
        <v>8345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4.25" x14ac:dyDescent="0.7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8318</v>
      </c>
      <c r="R425" t="s">
        <v>8345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4.25" x14ac:dyDescent="0.7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8318</v>
      </c>
      <c r="R426" t="s">
        <v>8345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4.25" x14ac:dyDescent="0.7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8318</v>
      </c>
      <c r="R427" t="s">
        <v>8345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4.25" x14ac:dyDescent="0.7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8318</v>
      </c>
      <c r="R428" t="s">
        <v>8345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9" x14ac:dyDescent="0.7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8318</v>
      </c>
      <c r="R429" t="s">
        <v>8345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9.5" x14ac:dyDescent="0.7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8318</v>
      </c>
      <c r="R430" t="s">
        <v>8345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9" x14ac:dyDescent="0.7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8318</v>
      </c>
      <c r="R431" t="s">
        <v>8345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4.25" x14ac:dyDescent="0.7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8318</v>
      </c>
      <c r="R432" t="s">
        <v>8345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4.25" x14ac:dyDescent="0.7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8318</v>
      </c>
      <c r="R433" t="s">
        <v>8345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9" x14ac:dyDescent="0.7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8318</v>
      </c>
      <c r="R434" t="s">
        <v>8345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9" x14ac:dyDescent="0.7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8318</v>
      </c>
      <c r="R435" t="s">
        <v>8345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9" x14ac:dyDescent="0.7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8318</v>
      </c>
      <c r="R436" t="s">
        <v>8345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9" x14ac:dyDescent="0.7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8318</v>
      </c>
      <c r="R437" t="s">
        <v>8345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4.25" x14ac:dyDescent="0.7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8318</v>
      </c>
      <c r="R438" t="s">
        <v>8345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4.25" x14ac:dyDescent="0.7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8318</v>
      </c>
      <c r="R439" t="s">
        <v>8345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4.25" x14ac:dyDescent="0.7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8318</v>
      </c>
      <c r="R440" t="s">
        <v>8345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4.25" x14ac:dyDescent="0.7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8318</v>
      </c>
      <c r="R441" t="s">
        <v>8345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4.25" x14ac:dyDescent="0.7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8318</v>
      </c>
      <c r="R442" t="s">
        <v>8345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4.25" x14ac:dyDescent="0.7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8318</v>
      </c>
      <c r="R443" t="s">
        <v>8345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7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8318</v>
      </c>
      <c r="R444" t="s">
        <v>8345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4.25" x14ac:dyDescent="0.7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8318</v>
      </c>
      <c r="R445" t="s">
        <v>8345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4.25" x14ac:dyDescent="0.7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8318</v>
      </c>
      <c r="R446" t="s">
        <v>8345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4.25" x14ac:dyDescent="0.7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8318</v>
      </c>
      <c r="R447" t="s">
        <v>8345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4.25" x14ac:dyDescent="0.7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8318</v>
      </c>
      <c r="R448" t="s">
        <v>8345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4.25" x14ac:dyDescent="0.7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8318</v>
      </c>
      <c r="R449" t="s">
        <v>8345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4.25" x14ac:dyDescent="0.7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8318</v>
      </c>
      <c r="R450" t="s">
        <v>8345</v>
      </c>
      <c r="S450" s="13">
        <f t="shared" ref="S450:S513" si="37">(((J450/60)/60)/24)+DATE(1970,1,1)</f>
        <v>41753.758043981477</v>
      </c>
      <c r="T450" s="13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4.25" x14ac:dyDescent="0.7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8318</v>
      </c>
      <c r="R451" t="s">
        <v>8345</v>
      </c>
      <c r="S451" s="13">
        <f t="shared" si="37"/>
        <v>41534.568113425928</v>
      </c>
      <c r="T451" s="13">
        <f t="shared" si="38"/>
        <v>41564.568113425928</v>
      </c>
      <c r="U451">
        <f t="shared" si="39"/>
        <v>2013</v>
      </c>
    </row>
    <row r="452" spans="1:21" ht="44.25" x14ac:dyDescent="0.7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8318</v>
      </c>
      <c r="R452" t="s">
        <v>8345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4.25" x14ac:dyDescent="0.7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8318</v>
      </c>
      <c r="R453" t="s">
        <v>8345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9.5" x14ac:dyDescent="0.7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8318</v>
      </c>
      <c r="R454" t="s">
        <v>8345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4.25" x14ac:dyDescent="0.7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8318</v>
      </c>
      <c r="R455" t="s">
        <v>8345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4.25" x14ac:dyDescent="0.7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8318</v>
      </c>
      <c r="R456" t="s">
        <v>8345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4.25" x14ac:dyDescent="0.7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8318</v>
      </c>
      <c r="R457" t="s">
        <v>8345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59" x14ac:dyDescent="0.7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8318</v>
      </c>
      <c r="R458" t="s">
        <v>8345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4.25" x14ac:dyDescent="0.7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8318</v>
      </c>
      <c r="R459" t="s">
        <v>8345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4.25" x14ac:dyDescent="0.7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8318</v>
      </c>
      <c r="R460" t="s">
        <v>8345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4.25" x14ac:dyDescent="0.7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8318</v>
      </c>
      <c r="R461" t="s">
        <v>8345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9.5" x14ac:dyDescent="0.7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8318</v>
      </c>
      <c r="R462" t="s">
        <v>8345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4.25" x14ac:dyDescent="0.7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8318</v>
      </c>
      <c r="R463" t="s">
        <v>8345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59" x14ac:dyDescent="0.7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8318</v>
      </c>
      <c r="R464" t="s">
        <v>8345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4.25" x14ac:dyDescent="0.7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8318</v>
      </c>
      <c r="R465" t="s">
        <v>8345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9.5" x14ac:dyDescent="0.7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8318</v>
      </c>
      <c r="R466" t="s">
        <v>8345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7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8318</v>
      </c>
      <c r="R467" t="s">
        <v>8345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4.25" x14ac:dyDescent="0.7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8318</v>
      </c>
      <c r="R468" t="s">
        <v>8345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4.25" x14ac:dyDescent="0.7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8318</v>
      </c>
      <c r="R469" t="s">
        <v>8345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4.25" x14ac:dyDescent="0.7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8318</v>
      </c>
      <c r="R470" t="s">
        <v>8345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9.5" x14ac:dyDescent="0.7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8318</v>
      </c>
      <c r="R471" t="s">
        <v>8345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4.25" x14ac:dyDescent="0.7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8318</v>
      </c>
      <c r="R472" t="s">
        <v>8345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9" x14ac:dyDescent="0.7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8318</v>
      </c>
      <c r="R473" t="s">
        <v>8345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4.25" x14ac:dyDescent="0.7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8318</v>
      </c>
      <c r="R474" t="s">
        <v>8345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4.25" x14ac:dyDescent="0.7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8318</v>
      </c>
      <c r="R475" t="s">
        <v>8345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4.25" x14ac:dyDescent="0.7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8318</v>
      </c>
      <c r="R476" t="s">
        <v>8345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9" x14ac:dyDescent="0.7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8318</v>
      </c>
      <c r="R477" t="s">
        <v>8345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9.5" x14ac:dyDescent="0.7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8318</v>
      </c>
      <c r="R478" t="s">
        <v>8345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9" x14ac:dyDescent="0.7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8318</v>
      </c>
      <c r="R479" t="s">
        <v>8345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4.25" x14ac:dyDescent="0.7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8318</v>
      </c>
      <c r="R480" t="s">
        <v>8345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4.25" x14ac:dyDescent="0.7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8318</v>
      </c>
      <c r="R481" t="s">
        <v>8345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4.25" x14ac:dyDescent="0.7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8318</v>
      </c>
      <c r="R482" t="s">
        <v>8345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4.25" x14ac:dyDescent="0.7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8318</v>
      </c>
      <c r="R483" t="s">
        <v>8345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4.25" x14ac:dyDescent="0.7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8318</v>
      </c>
      <c r="R484" t="s">
        <v>8345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9" x14ac:dyDescent="0.7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8318</v>
      </c>
      <c r="R485" t="s">
        <v>8345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9" x14ac:dyDescent="0.7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8318</v>
      </c>
      <c r="R486" t="s">
        <v>8345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4.25" x14ac:dyDescent="0.7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8318</v>
      </c>
      <c r="R487" t="s">
        <v>8345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4.25" x14ac:dyDescent="0.7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8318</v>
      </c>
      <c r="R488" t="s">
        <v>8345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4.25" x14ac:dyDescent="0.7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8318</v>
      </c>
      <c r="R489" t="s">
        <v>8345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4.25" x14ac:dyDescent="0.7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8318</v>
      </c>
      <c r="R490" t="s">
        <v>8345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4.25" x14ac:dyDescent="0.7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8318</v>
      </c>
      <c r="R491" t="s">
        <v>8345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7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8318</v>
      </c>
      <c r="R492" t="s">
        <v>8345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4.25" x14ac:dyDescent="0.7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8318</v>
      </c>
      <c r="R493" t="s">
        <v>8345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4.25" x14ac:dyDescent="0.7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8318</v>
      </c>
      <c r="R494" t="s">
        <v>8345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4.25" x14ac:dyDescent="0.7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8318</v>
      </c>
      <c r="R495" t="s">
        <v>8345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4.25" x14ac:dyDescent="0.7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8318</v>
      </c>
      <c r="R496" t="s">
        <v>8345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4.25" x14ac:dyDescent="0.7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8318</v>
      </c>
      <c r="R497" t="s">
        <v>8345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9.5" x14ac:dyDescent="0.7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8318</v>
      </c>
      <c r="R498" t="s">
        <v>8345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7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8318</v>
      </c>
      <c r="R499" t="s">
        <v>8345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4.25" x14ac:dyDescent="0.7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8318</v>
      </c>
      <c r="R500" t="s">
        <v>8345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9" x14ac:dyDescent="0.7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8318</v>
      </c>
      <c r="R501" t="s">
        <v>8345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9" x14ac:dyDescent="0.7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8318</v>
      </c>
      <c r="R502" t="s">
        <v>8345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4.25" x14ac:dyDescent="0.7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8318</v>
      </c>
      <c r="R503" t="s">
        <v>8345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9" x14ac:dyDescent="0.7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8318</v>
      </c>
      <c r="R504" t="s">
        <v>8345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4.25" x14ac:dyDescent="0.7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8318</v>
      </c>
      <c r="R505" t="s">
        <v>8345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4.25" x14ac:dyDescent="0.7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8318</v>
      </c>
      <c r="R506" t="s">
        <v>8345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4.25" x14ac:dyDescent="0.7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8318</v>
      </c>
      <c r="R507" t="s">
        <v>8345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4.25" x14ac:dyDescent="0.7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8318</v>
      </c>
      <c r="R508" t="s">
        <v>8345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4.25" x14ac:dyDescent="0.7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8318</v>
      </c>
      <c r="R509" t="s">
        <v>8345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9" x14ac:dyDescent="0.7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8318</v>
      </c>
      <c r="R510" t="s">
        <v>8345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4.25" x14ac:dyDescent="0.7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8318</v>
      </c>
      <c r="R511" t="s">
        <v>8345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4.25" x14ac:dyDescent="0.7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8318</v>
      </c>
      <c r="R512" t="s">
        <v>8345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4.25" x14ac:dyDescent="0.7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8318</v>
      </c>
      <c r="R513" t="s">
        <v>8345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4.25" x14ac:dyDescent="0.7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8318</v>
      </c>
      <c r="R514" t="s">
        <v>8345</v>
      </c>
      <c r="S514" s="13">
        <f t="shared" ref="S514:S577" si="42">(((J514/60)/60)/24)+DATE(1970,1,1)</f>
        <v>42649.742210648154</v>
      </c>
      <c r="T514" s="13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29.5" x14ac:dyDescent="0.7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8318</v>
      </c>
      <c r="R515" t="s">
        <v>8345</v>
      </c>
      <c r="S515" s="13">
        <f t="shared" si="42"/>
        <v>42552.653993055559</v>
      </c>
      <c r="T515" s="13">
        <f t="shared" si="43"/>
        <v>42597.291666666672</v>
      </c>
      <c r="U515">
        <f t="shared" si="44"/>
        <v>2016</v>
      </c>
    </row>
    <row r="516" spans="1:21" ht="44.25" x14ac:dyDescent="0.7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8318</v>
      </c>
      <c r="R516" t="s">
        <v>8345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4.25" x14ac:dyDescent="0.7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8318</v>
      </c>
      <c r="R517" t="s">
        <v>8345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9.5" x14ac:dyDescent="0.7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8318</v>
      </c>
      <c r="R518" t="s">
        <v>8345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4.25" x14ac:dyDescent="0.7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8318</v>
      </c>
      <c r="R519" t="s">
        <v>8345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59" x14ac:dyDescent="0.7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8318</v>
      </c>
      <c r="R520" t="s">
        <v>8345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4.25" x14ac:dyDescent="0.7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8318</v>
      </c>
      <c r="R521" t="s">
        <v>8345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4.25" x14ac:dyDescent="0.7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4.25" x14ac:dyDescent="0.7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4.25" x14ac:dyDescent="0.7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4.25" x14ac:dyDescent="0.7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4.25" x14ac:dyDescent="0.7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9" x14ac:dyDescent="0.7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4.25" x14ac:dyDescent="0.7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9" x14ac:dyDescent="0.7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9.5" x14ac:dyDescent="0.7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4.25" x14ac:dyDescent="0.7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4.25" x14ac:dyDescent="0.7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4.25" x14ac:dyDescent="0.7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4.25" x14ac:dyDescent="0.7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4.25" x14ac:dyDescent="0.7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4.25" x14ac:dyDescent="0.7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4.25" x14ac:dyDescent="0.7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9" x14ac:dyDescent="0.7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4.25" x14ac:dyDescent="0.7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4.25" x14ac:dyDescent="0.7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4.25" x14ac:dyDescent="0.7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9" x14ac:dyDescent="0.7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8308</v>
      </c>
      <c r="R542" t="s">
        <v>8355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4.25" x14ac:dyDescent="0.7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8308</v>
      </c>
      <c r="R543" t="s">
        <v>8355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4.25" x14ac:dyDescent="0.7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8308</v>
      </c>
      <c r="R544" t="s">
        <v>8355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4.25" x14ac:dyDescent="0.7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8308</v>
      </c>
      <c r="R545" t="s">
        <v>8355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4.25" x14ac:dyDescent="0.7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8308</v>
      </c>
      <c r="R546" t="s">
        <v>8355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4.25" x14ac:dyDescent="0.7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8308</v>
      </c>
      <c r="R547" t="s">
        <v>8355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4.25" x14ac:dyDescent="0.7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8308</v>
      </c>
      <c r="R548" t="s">
        <v>8355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9" x14ac:dyDescent="0.7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8308</v>
      </c>
      <c r="R549" t="s">
        <v>8355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4.25" x14ac:dyDescent="0.7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8308</v>
      </c>
      <c r="R550" t="s">
        <v>8355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9" x14ac:dyDescent="0.7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8308</v>
      </c>
      <c r="R551" t="s">
        <v>8355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4.25" x14ac:dyDescent="0.7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8308</v>
      </c>
      <c r="R552" t="s">
        <v>8355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4.25" x14ac:dyDescent="0.7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8308</v>
      </c>
      <c r="R553" t="s">
        <v>8355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4.25" x14ac:dyDescent="0.7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8308</v>
      </c>
      <c r="R554" t="s">
        <v>8355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4.25" x14ac:dyDescent="0.7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8308</v>
      </c>
      <c r="R555" t="s">
        <v>8355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4.25" x14ac:dyDescent="0.7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8308</v>
      </c>
      <c r="R556" t="s">
        <v>8355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4.25" x14ac:dyDescent="0.7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8308</v>
      </c>
      <c r="R557" t="s">
        <v>8355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9.5" x14ac:dyDescent="0.7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8308</v>
      </c>
      <c r="R558" t="s">
        <v>8355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4.25" x14ac:dyDescent="0.7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8308</v>
      </c>
      <c r="R559" t="s">
        <v>8355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4.25" x14ac:dyDescent="0.7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8308</v>
      </c>
      <c r="R560" t="s">
        <v>8355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59" x14ac:dyDescent="0.7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8308</v>
      </c>
      <c r="R561" t="s">
        <v>8355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4.25" x14ac:dyDescent="0.7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8308</v>
      </c>
      <c r="R562" t="s">
        <v>8355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4.25" x14ac:dyDescent="0.7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8308</v>
      </c>
      <c r="R563" t="s">
        <v>8355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4.25" x14ac:dyDescent="0.7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8308</v>
      </c>
      <c r="R564" t="s">
        <v>8355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4.25" x14ac:dyDescent="0.7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8308</v>
      </c>
      <c r="R565" t="s">
        <v>8355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9" x14ac:dyDescent="0.7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8308</v>
      </c>
      <c r="R566" t="s">
        <v>8355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4.25" x14ac:dyDescent="0.7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8308</v>
      </c>
      <c r="R567" t="s">
        <v>8355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4.25" x14ac:dyDescent="0.7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8308</v>
      </c>
      <c r="R568" t="s">
        <v>8355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4.25" x14ac:dyDescent="0.7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8308</v>
      </c>
      <c r="R569" t="s">
        <v>8355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9" x14ac:dyDescent="0.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8308</v>
      </c>
      <c r="R570" t="s">
        <v>8355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4.25" x14ac:dyDescent="0.7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8308</v>
      </c>
      <c r="R571" t="s">
        <v>8355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9.5" x14ac:dyDescent="0.7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8308</v>
      </c>
      <c r="R572" t="s">
        <v>8355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4.25" x14ac:dyDescent="0.7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8308</v>
      </c>
      <c r="R573" t="s">
        <v>8355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4.25" x14ac:dyDescent="0.7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8308</v>
      </c>
      <c r="R574" t="s">
        <v>8355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9" x14ac:dyDescent="0.7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8308</v>
      </c>
      <c r="R575" t="s">
        <v>8355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4.25" x14ac:dyDescent="0.7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8308</v>
      </c>
      <c r="R576" t="s">
        <v>8355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9" x14ac:dyDescent="0.7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8308</v>
      </c>
      <c r="R577" t="s">
        <v>8355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4.25" x14ac:dyDescent="0.7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8308</v>
      </c>
      <c r="R578" t="s">
        <v>8355</v>
      </c>
      <c r="S578" s="13">
        <f t="shared" ref="S578:S641" si="47">(((J578/60)/60)/24)+DATE(1970,1,1)</f>
        <v>42031.471666666665</v>
      </c>
      <c r="T578" s="13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4.25" x14ac:dyDescent="0.7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8308</v>
      </c>
      <c r="R579" t="s">
        <v>8355</v>
      </c>
      <c r="S579" s="13">
        <f t="shared" si="47"/>
        <v>42450.589143518519</v>
      </c>
      <c r="T579" s="13">
        <f t="shared" si="48"/>
        <v>42510.589143518519</v>
      </c>
      <c r="U579">
        <f t="shared" si="49"/>
        <v>2016</v>
      </c>
    </row>
    <row r="580" spans="1:21" ht="29.5" x14ac:dyDescent="0.7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8308</v>
      </c>
      <c r="R580" t="s">
        <v>8355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9.5" x14ac:dyDescent="0.7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8308</v>
      </c>
      <c r="R581" t="s">
        <v>8355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4.25" x14ac:dyDescent="0.7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8308</v>
      </c>
      <c r="R582" t="s">
        <v>8355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4.25" x14ac:dyDescent="0.7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8308</v>
      </c>
      <c r="R583" t="s">
        <v>8355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59" x14ac:dyDescent="0.7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8308</v>
      </c>
      <c r="R584" t="s">
        <v>8355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4.25" x14ac:dyDescent="0.7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8308</v>
      </c>
      <c r="R585" t="s">
        <v>8355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4.25" x14ac:dyDescent="0.7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8308</v>
      </c>
      <c r="R586" t="s">
        <v>8355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4.25" x14ac:dyDescent="0.7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8308</v>
      </c>
      <c r="R587" t="s">
        <v>8355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4.25" x14ac:dyDescent="0.7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8308</v>
      </c>
      <c r="R588" t="s">
        <v>8355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3.75" x14ac:dyDescent="0.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8308</v>
      </c>
      <c r="R589" t="s">
        <v>8355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4.25" x14ac:dyDescent="0.7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8308</v>
      </c>
      <c r="R590" t="s">
        <v>8355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7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8308</v>
      </c>
      <c r="R591" t="s">
        <v>8355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9" x14ac:dyDescent="0.7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8308</v>
      </c>
      <c r="R592" t="s">
        <v>8355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4.25" x14ac:dyDescent="0.7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8308</v>
      </c>
      <c r="R593" t="s">
        <v>8355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4.25" x14ac:dyDescent="0.7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8308</v>
      </c>
      <c r="R594" t="s">
        <v>8355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9" x14ac:dyDescent="0.7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8308</v>
      </c>
      <c r="R595" t="s">
        <v>8355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9.5" x14ac:dyDescent="0.7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8308</v>
      </c>
      <c r="R596" t="s">
        <v>8355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4.25" x14ac:dyDescent="0.7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8308</v>
      </c>
      <c r="R597" t="s">
        <v>8355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4.25" x14ac:dyDescent="0.7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8308</v>
      </c>
      <c r="R598" t="s">
        <v>8355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4.25" x14ac:dyDescent="0.7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8308</v>
      </c>
      <c r="R599" t="s">
        <v>8355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9.5" x14ac:dyDescent="0.7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8308</v>
      </c>
      <c r="R600" t="s">
        <v>8355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4.25" x14ac:dyDescent="0.7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8308</v>
      </c>
      <c r="R601" t="s">
        <v>8355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9.5" x14ac:dyDescent="0.7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8308</v>
      </c>
      <c r="R602" t="s">
        <v>8355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4.25" x14ac:dyDescent="0.7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8308</v>
      </c>
      <c r="R603" t="s">
        <v>8355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4.25" x14ac:dyDescent="0.7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8308</v>
      </c>
      <c r="R604" t="s">
        <v>8355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4.25" x14ac:dyDescent="0.7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8308</v>
      </c>
      <c r="R605" t="s">
        <v>8355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4.25" x14ac:dyDescent="0.7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8308</v>
      </c>
      <c r="R606" t="s">
        <v>8355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9.5" x14ac:dyDescent="0.7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8308</v>
      </c>
      <c r="R607" t="s">
        <v>8355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9" x14ac:dyDescent="0.7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8308</v>
      </c>
      <c r="R608" t="s">
        <v>8355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4.25" x14ac:dyDescent="0.7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8308</v>
      </c>
      <c r="R609" t="s">
        <v>8355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4.25" x14ac:dyDescent="0.7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8308</v>
      </c>
      <c r="R610" t="s">
        <v>8355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4.25" x14ac:dyDescent="0.7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8308</v>
      </c>
      <c r="R611" t="s">
        <v>8355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4.25" x14ac:dyDescent="0.7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8308</v>
      </c>
      <c r="R612" t="s">
        <v>8355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4.25" x14ac:dyDescent="0.7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8308</v>
      </c>
      <c r="R613" t="s">
        <v>8355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9.5" x14ac:dyDescent="0.7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8308</v>
      </c>
      <c r="R614" t="s">
        <v>8355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4.25" x14ac:dyDescent="0.7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8308</v>
      </c>
      <c r="R615" t="s">
        <v>8355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4.25" x14ac:dyDescent="0.7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8308</v>
      </c>
      <c r="R616" t="s">
        <v>8355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4.25" x14ac:dyDescent="0.7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8308</v>
      </c>
      <c r="R617" t="s">
        <v>8355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4.25" x14ac:dyDescent="0.7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8308</v>
      </c>
      <c r="R618" t="s">
        <v>8355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9" x14ac:dyDescent="0.7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8308</v>
      </c>
      <c r="R619" t="s">
        <v>8355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4.25" x14ac:dyDescent="0.7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8308</v>
      </c>
      <c r="R620" t="s">
        <v>8355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9.5" x14ac:dyDescent="0.7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8308</v>
      </c>
      <c r="R621" t="s">
        <v>8355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4.25" x14ac:dyDescent="0.7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8308</v>
      </c>
      <c r="R622" t="s">
        <v>8355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4.25" x14ac:dyDescent="0.7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8308</v>
      </c>
      <c r="R623" t="s">
        <v>8355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4.25" x14ac:dyDescent="0.7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8308</v>
      </c>
      <c r="R624" t="s">
        <v>8355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9" x14ac:dyDescent="0.7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8308</v>
      </c>
      <c r="R625" t="s">
        <v>8355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4.25" x14ac:dyDescent="0.7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8308</v>
      </c>
      <c r="R626" t="s">
        <v>8355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4.25" x14ac:dyDescent="0.7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8308</v>
      </c>
      <c r="R627" t="s">
        <v>8355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4.25" x14ac:dyDescent="0.7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8308</v>
      </c>
      <c r="R628" t="s">
        <v>8355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4.25" x14ac:dyDescent="0.7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8308</v>
      </c>
      <c r="R629" t="s">
        <v>8355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4.25" x14ac:dyDescent="0.7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8308</v>
      </c>
      <c r="R630" t="s">
        <v>8355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4.25" x14ac:dyDescent="0.7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8308</v>
      </c>
      <c r="R631" t="s">
        <v>8355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9" x14ac:dyDescent="0.7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8308</v>
      </c>
      <c r="R632" t="s">
        <v>8355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9.5" x14ac:dyDescent="0.7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8308</v>
      </c>
      <c r="R633" t="s">
        <v>8355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4.25" x14ac:dyDescent="0.7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8308</v>
      </c>
      <c r="R634" t="s">
        <v>8355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4.25" x14ac:dyDescent="0.7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8308</v>
      </c>
      <c r="R635" t="s">
        <v>8355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9.5" x14ac:dyDescent="0.7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8308</v>
      </c>
      <c r="R636" t="s">
        <v>8355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9.5" x14ac:dyDescent="0.7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8308</v>
      </c>
      <c r="R637" t="s">
        <v>8355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4.25" x14ac:dyDescent="0.7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8308</v>
      </c>
      <c r="R638" t="s">
        <v>8355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4.25" x14ac:dyDescent="0.7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8308</v>
      </c>
      <c r="R639" t="s">
        <v>8355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7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8308</v>
      </c>
      <c r="R640" t="s">
        <v>8355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9.5" x14ac:dyDescent="0.7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8308</v>
      </c>
      <c r="R641" t="s">
        <v>8355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4.25" x14ac:dyDescent="0.7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8308</v>
      </c>
      <c r="R642" t="s">
        <v>8314</v>
      </c>
      <c r="S642" s="13">
        <f t="shared" ref="S642:S705" si="52">(((J642/60)/60)/24)+DATE(1970,1,1)</f>
        <v>42683.420312500006</v>
      </c>
      <c r="T642" s="13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4.25" x14ac:dyDescent="0.7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8308</v>
      </c>
      <c r="R643" t="s">
        <v>8314</v>
      </c>
      <c r="S643" s="13">
        <f t="shared" si="52"/>
        <v>42199.57</v>
      </c>
      <c r="T643" s="13">
        <f t="shared" si="53"/>
        <v>42229.57</v>
      </c>
      <c r="U643">
        <f t="shared" si="54"/>
        <v>2015</v>
      </c>
    </row>
    <row r="644" spans="1:21" ht="44.25" x14ac:dyDescent="0.7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8308</v>
      </c>
      <c r="R644" t="s">
        <v>8314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4.25" x14ac:dyDescent="0.7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8308</v>
      </c>
      <c r="R645" t="s">
        <v>8314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4.25" x14ac:dyDescent="0.7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8308</v>
      </c>
      <c r="R646" t="s">
        <v>8314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9.5" x14ac:dyDescent="0.7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8308</v>
      </c>
      <c r="R647" t="s">
        <v>8314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4.25" x14ac:dyDescent="0.7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8308</v>
      </c>
      <c r="R648" t="s">
        <v>8314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4.25" x14ac:dyDescent="0.7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8308</v>
      </c>
      <c r="R649" t="s">
        <v>8314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9.5" x14ac:dyDescent="0.7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8308</v>
      </c>
      <c r="R650" t="s">
        <v>8314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4.25" x14ac:dyDescent="0.7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8308</v>
      </c>
      <c r="R651" t="s">
        <v>8314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4.25" x14ac:dyDescent="0.7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8308</v>
      </c>
      <c r="R652" t="s">
        <v>8314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4.25" x14ac:dyDescent="0.7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8308</v>
      </c>
      <c r="R653" t="s">
        <v>8314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9" x14ac:dyDescent="0.7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8308</v>
      </c>
      <c r="R654" t="s">
        <v>8314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9" x14ac:dyDescent="0.7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8308</v>
      </c>
      <c r="R655" t="s">
        <v>8314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4.25" x14ac:dyDescent="0.7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8308</v>
      </c>
      <c r="R656" t="s">
        <v>8314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4.25" x14ac:dyDescent="0.7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8308</v>
      </c>
      <c r="R657" t="s">
        <v>8314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4.25" x14ac:dyDescent="0.7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8308</v>
      </c>
      <c r="R658" t="s">
        <v>8314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4.25" x14ac:dyDescent="0.7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8308</v>
      </c>
      <c r="R659" t="s">
        <v>8314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4.25" x14ac:dyDescent="0.7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8308</v>
      </c>
      <c r="R660" t="s">
        <v>8314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7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8308</v>
      </c>
      <c r="R661" t="s">
        <v>8314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4.25" x14ac:dyDescent="0.7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8308</v>
      </c>
      <c r="R662" t="s">
        <v>8314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4.25" x14ac:dyDescent="0.7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8308</v>
      </c>
      <c r="R663" t="s">
        <v>8314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4.25" x14ac:dyDescent="0.7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8308</v>
      </c>
      <c r="R664" t="s">
        <v>8314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4.25" x14ac:dyDescent="0.7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8308</v>
      </c>
      <c r="R665" t="s">
        <v>8314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4.25" x14ac:dyDescent="0.7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8308</v>
      </c>
      <c r="R666" t="s">
        <v>8314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4.25" x14ac:dyDescent="0.7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8308</v>
      </c>
      <c r="R667" t="s">
        <v>8314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4.25" x14ac:dyDescent="0.7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8308</v>
      </c>
      <c r="R668" t="s">
        <v>8314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59" x14ac:dyDescent="0.7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8308</v>
      </c>
      <c r="R669" t="s">
        <v>8314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4.25" x14ac:dyDescent="0.7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8308</v>
      </c>
      <c r="R670" t="s">
        <v>8314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9" x14ac:dyDescent="0.7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8308</v>
      </c>
      <c r="R671" t="s">
        <v>8314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9" x14ac:dyDescent="0.7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8308</v>
      </c>
      <c r="R672" t="s">
        <v>8314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9" x14ac:dyDescent="0.7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8308</v>
      </c>
      <c r="R673" t="s">
        <v>8314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4.25" x14ac:dyDescent="0.7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8308</v>
      </c>
      <c r="R674" t="s">
        <v>8314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9" x14ac:dyDescent="0.7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8308</v>
      </c>
      <c r="R675" t="s">
        <v>8314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9.5" x14ac:dyDescent="0.7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8308</v>
      </c>
      <c r="R676" t="s">
        <v>8314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4.25" x14ac:dyDescent="0.7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8308</v>
      </c>
      <c r="R677" t="s">
        <v>8314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9" x14ac:dyDescent="0.7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8308</v>
      </c>
      <c r="R678" t="s">
        <v>8314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9" x14ac:dyDescent="0.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8308</v>
      </c>
      <c r="R679" t="s">
        <v>8314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4.25" x14ac:dyDescent="0.7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8308</v>
      </c>
      <c r="R680" t="s">
        <v>8314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4.25" x14ac:dyDescent="0.7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8308</v>
      </c>
      <c r="R681" t="s">
        <v>8314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59" x14ac:dyDescent="0.7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8308</v>
      </c>
      <c r="R682" t="s">
        <v>8314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4.25" x14ac:dyDescent="0.7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8308</v>
      </c>
      <c r="R683" t="s">
        <v>8314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4.25" x14ac:dyDescent="0.7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8308</v>
      </c>
      <c r="R684" t="s">
        <v>8314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4.25" x14ac:dyDescent="0.7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8308</v>
      </c>
      <c r="R685" t="s">
        <v>8314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9.5" x14ac:dyDescent="0.7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8308</v>
      </c>
      <c r="R686" t="s">
        <v>8314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4.25" x14ac:dyDescent="0.7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8308</v>
      </c>
      <c r="R687" t="s">
        <v>8314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9" x14ac:dyDescent="0.7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8308</v>
      </c>
      <c r="R688" t="s">
        <v>8314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4.25" x14ac:dyDescent="0.7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8308</v>
      </c>
      <c r="R689" t="s">
        <v>8314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4.25" x14ac:dyDescent="0.7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8308</v>
      </c>
      <c r="R690" t="s">
        <v>8314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4.25" x14ac:dyDescent="0.7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8308</v>
      </c>
      <c r="R691" t="s">
        <v>8314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9.5" x14ac:dyDescent="0.7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8308</v>
      </c>
      <c r="R692" t="s">
        <v>8314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4.25" x14ac:dyDescent="0.7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8308</v>
      </c>
      <c r="R693" t="s">
        <v>8314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4.25" x14ac:dyDescent="0.7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8308</v>
      </c>
      <c r="R694" t="s">
        <v>8314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4.25" x14ac:dyDescent="0.7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8308</v>
      </c>
      <c r="R695" t="s">
        <v>8314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4.25" x14ac:dyDescent="0.7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8308</v>
      </c>
      <c r="R696" t="s">
        <v>8314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9" x14ac:dyDescent="0.7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8308</v>
      </c>
      <c r="R697" t="s">
        <v>8314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9.5" x14ac:dyDescent="0.7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8308</v>
      </c>
      <c r="R698" t="s">
        <v>8314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4.25" x14ac:dyDescent="0.7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8308</v>
      </c>
      <c r="R699" t="s">
        <v>8314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4.25" x14ac:dyDescent="0.7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8308</v>
      </c>
      <c r="R700" t="s">
        <v>8314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4.25" x14ac:dyDescent="0.7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8308</v>
      </c>
      <c r="R701" t="s">
        <v>8314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4.25" x14ac:dyDescent="0.7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8308</v>
      </c>
      <c r="R702" t="s">
        <v>8314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4.25" x14ac:dyDescent="0.7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8308</v>
      </c>
      <c r="R703" t="s">
        <v>8314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4.25" x14ac:dyDescent="0.7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8308</v>
      </c>
      <c r="R704" t="s">
        <v>8314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4.25" x14ac:dyDescent="0.7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8308</v>
      </c>
      <c r="R705" t="s">
        <v>8314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4.25" x14ac:dyDescent="0.7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8308</v>
      </c>
      <c r="R706" t="s">
        <v>8314</v>
      </c>
      <c r="S706" s="13">
        <f t="shared" ref="S706:S769" si="57">(((J706/60)/60)/24)+DATE(1970,1,1)</f>
        <v>42726.192916666667</v>
      </c>
      <c r="T706" s="13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29.5" x14ac:dyDescent="0.7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8308</v>
      </c>
      <c r="R707" t="s">
        <v>8314</v>
      </c>
      <c r="S707" s="13">
        <f t="shared" si="57"/>
        <v>42726.491643518515</v>
      </c>
      <c r="T707" s="13">
        <f t="shared" si="58"/>
        <v>42756.491643518515</v>
      </c>
      <c r="U707">
        <f t="shared" si="59"/>
        <v>2016</v>
      </c>
    </row>
    <row r="708" spans="1:21" ht="44.25" x14ac:dyDescent="0.7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8308</v>
      </c>
      <c r="R708" t="s">
        <v>8314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4.25" x14ac:dyDescent="0.7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8308</v>
      </c>
      <c r="R709" t="s">
        <v>8314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4.25" x14ac:dyDescent="0.7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8308</v>
      </c>
      <c r="R710" t="s">
        <v>8314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9.5" x14ac:dyDescent="0.7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8308</v>
      </c>
      <c r="R711" t="s">
        <v>8314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9.5" x14ac:dyDescent="0.7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8308</v>
      </c>
      <c r="R712" t="s">
        <v>8314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9" x14ac:dyDescent="0.7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8308</v>
      </c>
      <c r="R713" t="s">
        <v>8314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9" x14ac:dyDescent="0.7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8308</v>
      </c>
      <c r="R714" t="s">
        <v>8314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4.25" x14ac:dyDescent="0.7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8308</v>
      </c>
      <c r="R715" t="s">
        <v>8314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4.25" x14ac:dyDescent="0.7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8308</v>
      </c>
      <c r="R716" t="s">
        <v>8314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9" x14ac:dyDescent="0.7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8308</v>
      </c>
      <c r="R717" t="s">
        <v>8314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4.25" x14ac:dyDescent="0.7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8308</v>
      </c>
      <c r="R718" t="s">
        <v>8314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7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8308</v>
      </c>
      <c r="R719" t="s">
        <v>8314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4.25" x14ac:dyDescent="0.7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8308</v>
      </c>
      <c r="R720" t="s">
        <v>8314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4.25" x14ac:dyDescent="0.7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8308</v>
      </c>
      <c r="R721" t="s">
        <v>8314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4.25" x14ac:dyDescent="0.7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8331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9" x14ac:dyDescent="0.7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8331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4.25" x14ac:dyDescent="0.7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8331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9.5" x14ac:dyDescent="0.7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8331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4.25" x14ac:dyDescent="0.7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8331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4.25" x14ac:dyDescent="0.7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8331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4.25" x14ac:dyDescent="0.7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8331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9" x14ac:dyDescent="0.7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8331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4.25" x14ac:dyDescent="0.7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8331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4.25" x14ac:dyDescent="0.7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8331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9.5" x14ac:dyDescent="0.7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8331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4.25" x14ac:dyDescent="0.7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8331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4.25" x14ac:dyDescent="0.7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8331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9" x14ac:dyDescent="0.7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8331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4.25" x14ac:dyDescent="0.7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8331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4.25" x14ac:dyDescent="0.7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8331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4.25" x14ac:dyDescent="0.7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8331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4.25" x14ac:dyDescent="0.7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8331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9.5" x14ac:dyDescent="0.7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8331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4.25" x14ac:dyDescent="0.7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8331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9" x14ac:dyDescent="0.7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8331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9.5" x14ac:dyDescent="0.7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8331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9" x14ac:dyDescent="0.7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8331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4.25" x14ac:dyDescent="0.7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8331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4.25" x14ac:dyDescent="0.7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8331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4.25" x14ac:dyDescent="0.7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8331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9.5" x14ac:dyDescent="0.7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8331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4.25" x14ac:dyDescent="0.7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8331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4.25" x14ac:dyDescent="0.7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8331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4.25" x14ac:dyDescent="0.7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8331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4.25" x14ac:dyDescent="0.7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8331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4.25" x14ac:dyDescent="0.7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8331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9" x14ac:dyDescent="0.7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8331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4.25" x14ac:dyDescent="0.7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8331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4.25" x14ac:dyDescent="0.7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8331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4.25" x14ac:dyDescent="0.7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8331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4.25" x14ac:dyDescent="0.7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8331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4.25" x14ac:dyDescent="0.7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8331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9.5" x14ac:dyDescent="0.7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8331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4.25" x14ac:dyDescent="0.7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8331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4.25" x14ac:dyDescent="0.7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8321</v>
      </c>
      <c r="R762" t="s">
        <v>8343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4.25" x14ac:dyDescent="0.7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8343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4.25" x14ac:dyDescent="0.7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8321</v>
      </c>
      <c r="R764" t="s">
        <v>8343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4.25" x14ac:dyDescent="0.7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8343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4.25" x14ac:dyDescent="0.7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8321</v>
      </c>
      <c r="R766" t="s">
        <v>8343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4.25" x14ac:dyDescent="0.7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8343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4.25" x14ac:dyDescent="0.7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8321</v>
      </c>
      <c r="R768" t="s">
        <v>8343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9" x14ac:dyDescent="0.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8343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4.25" x14ac:dyDescent="0.7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8321</v>
      </c>
      <c r="R770" t="s">
        <v>8343</v>
      </c>
      <c r="S770" s="13">
        <f t="shared" ref="S770:S833" si="62">(((J770/60)/60)/24)+DATE(1970,1,1)</f>
        <v>41594.207060185188</v>
      </c>
      <c r="T770" s="13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59" x14ac:dyDescent="0.7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8321</v>
      </c>
      <c r="R771" t="s">
        <v>8343</v>
      </c>
      <c r="S771" s="13">
        <f t="shared" si="62"/>
        <v>41604.996458333335</v>
      </c>
      <c r="T771" s="13">
        <f t="shared" si="63"/>
        <v>41634.996458333335</v>
      </c>
      <c r="U771">
        <f t="shared" si="64"/>
        <v>2013</v>
      </c>
    </row>
    <row r="772" spans="1:21" ht="44.25" x14ac:dyDescent="0.7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8321</v>
      </c>
      <c r="R772" t="s">
        <v>8343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4.25" x14ac:dyDescent="0.7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8343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9" x14ac:dyDescent="0.7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8343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4.25" x14ac:dyDescent="0.7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8343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4.25" x14ac:dyDescent="0.7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8343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4.25" x14ac:dyDescent="0.7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8343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4.25" x14ac:dyDescent="0.7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8343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59" x14ac:dyDescent="0.7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8343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4.25" x14ac:dyDescent="0.7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8343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9" x14ac:dyDescent="0.7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8343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4.25" x14ac:dyDescent="0.7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8312</v>
      </c>
      <c r="R782" t="s">
        <v>8313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4.25" x14ac:dyDescent="0.7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8312</v>
      </c>
      <c r="R783" t="s">
        <v>8313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4.25" x14ac:dyDescent="0.7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8312</v>
      </c>
      <c r="R784" t="s">
        <v>8313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4.25" x14ac:dyDescent="0.7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8312</v>
      </c>
      <c r="R785" t="s">
        <v>8313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4.25" x14ac:dyDescent="0.7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8312</v>
      </c>
      <c r="R786" t="s">
        <v>8313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4.25" x14ac:dyDescent="0.7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8312</v>
      </c>
      <c r="R787" t="s">
        <v>8313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4.25" x14ac:dyDescent="0.7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8312</v>
      </c>
      <c r="R788" t="s">
        <v>8313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4.25" x14ac:dyDescent="0.7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8312</v>
      </c>
      <c r="R789" t="s">
        <v>8313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4.25" x14ac:dyDescent="0.7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8312</v>
      </c>
      <c r="R790" t="s">
        <v>8313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4.25" x14ac:dyDescent="0.7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8312</v>
      </c>
      <c r="R791" t="s">
        <v>8313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4.25" x14ac:dyDescent="0.7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8312</v>
      </c>
      <c r="R792" t="s">
        <v>8313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4.25" x14ac:dyDescent="0.7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8312</v>
      </c>
      <c r="R793" t="s">
        <v>8313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9.5" x14ac:dyDescent="0.7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8312</v>
      </c>
      <c r="R794" t="s">
        <v>8313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4.25" x14ac:dyDescent="0.7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8312</v>
      </c>
      <c r="R795" t="s">
        <v>8313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4.25" x14ac:dyDescent="0.7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8312</v>
      </c>
      <c r="R796" t="s">
        <v>8313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4.25" x14ac:dyDescent="0.7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8312</v>
      </c>
      <c r="R797" t="s">
        <v>8313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9" x14ac:dyDescent="0.7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8312</v>
      </c>
      <c r="R798" t="s">
        <v>8313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4.25" x14ac:dyDescent="0.7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8312</v>
      </c>
      <c r="R799" t="s">
        <v>8313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4.25" x14ac:dyDescent="0.7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8312</v>
      </c>
      <c r="R800" t="s">
        <v>8313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4.25" x14ac:dyDescent="0.7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8312</v>
      </c>
      <c r="R801" t="s">
        <v>8313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4.25" x14ac:dyDescent="0.7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8312</v>
      </c>
      <c r="R802" t="s">
        <v>8313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4.25" x14ac:dyDescent="0.7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8312</v>
      </c>
      <c r="R803" t="s">
        <v>8313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9" x14ac:dyDescent="0.7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8312</v>
      </c>
      <c r="R804" t="s">
        <v>8313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4.25" x14ac:dyDescent="0.7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8312</v>
      </c>
      <c r="R805" t="s">
        <v>8313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4.25" x14ac:dyDescent="0.7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8312</v>
      </c>
      <c r="R806" t="s">
        <v>8313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4.25" x14ac:dyDescent="0.7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8312</v>
      </c>
      <c r="R807" t="s">
        <v>8313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7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8312</v>
      </c>
      <c r="R808" t="s">
        <v>8313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9.5" x14ac:dyDescent="0.7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8312</v>
      </c>
      <c r="R809" t="s">
        <v>8313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4.25" x14ac:dyDescent="0.7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8312</v>
      </c>
      <c r="R810" t="s">
        <v>8313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4.25" x14ac:dyDescent="0.7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8312</v>
      </c>
      <c r="R811" t="s">
        <v>8313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4.25" x14ac:dyDescent="0.7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8312</v>
      </c>
      <c r="R812" t="s">
        <v>8313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9.5" x14ac:dyDescent="0.7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8312</v>
      </c>
      <c r="R813" t="s">
        <v>8313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4.25" x14ac:dyDescent="0.7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8312</v>
      </c>
      <c r="R814" t="s">
        <v>8313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9.5" x14ac:dyDescent="0.7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8312</v>
      </c>
      <c r="R815" t="s">
        <v>8313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4.25" x14ac:dyDescent="0.7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8312</v>
      </c>
      <c r="R816" t="s">
        <v>8313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9.5" x14ac:dyDescent="0.7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8312</v>
      </c>
      <c r="R817" t="s">
        <v>8313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9.5" x14ac:dyDescent="0.7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8312</v>
      </c>
      <c r="R818" t="s">
        <v>8313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4.25" x14ac:dyDescent="0.7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8312</v>
      </c>
      <c r="R819" t="s">
        <v>8313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4.25" x14ac:dyDescent="0.7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8312</v>
      </c>
      <c r="R820" t="s">
        <v>8313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9.5" x14ac:dyDescent="0.7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8312</v>
      </c>
      <c r="R821" t="s">
        <v>8313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4.25" x14ac:dyDescent="0.7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8312</v>
      </c>
      <c r="R822" t="s">
        <v>8313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4.25" x14ac:dyDescent="0.7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8312</v>
      </c>
      <c r="R823" t="s">
        <v>8313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4.25" x14ac:dyDescent="0.7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8312</v>
      </c>
      <c r="R824" t="s">
        <v>8313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4.25" x14ac:dyDescent="0.7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8312</v>
      </c>
      <c r="R825" t="s">
        <v>8313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9" x14ac:dyDescent="0.7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8312</v>
      </c>
      <c r="R826" t="s">
        <v>8313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9.5" x14ac:dyDescent="0.7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8312</v>
      </c>
      <c r="R827" t="s">
        <v>8313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4.25" x14ac:dyDescent="0.7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8312</v>
      </c>
      <c r="R828" t="s">
        <v>8313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9" x14ac:dyDescent="0.7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8312</v>
      </c>
      <c r="R829" t="s">
        <v>8313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9" x14ac:dyDescent="0.7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8312</v>
      </c>
      <c r="R830" t="s">
        <v>8313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9" x14ac:dyDescent="0.7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8312</v>
      </c>
      <c r="R831" t="s">
        <v>8313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4.25" x14ac:dyDescent="0.7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8312</v>
      </c>
      <c r="R832" t="s">
        <v>8313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9.5" x14ac:dyDescent="0.7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8312</v>
      </c>
      <c r="R833" t="s">
        <v>8313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4.25" x14ac:dyDescent="0.7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8312</v>
      </c>
      <c r="R834" t="s">
        <v>8313</v>
      </c>
      <c r="S834" s="13">
        <f t="shared" ref="S834:S897" si="67">(((J834/60)/60)/24)+DATE(1970,1,1)</f>
        <v>40869.675173611111</v>
      </c>
      <c r="T834" s="13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7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8312</v>
      </c>
      <c r="R835" t="s">
        <v>8313</v>
      </c>
      <c r="S835" s="13">
        <f t="shared" si="67"/>
        <v>41718.878182870372</v>
      </c>
      <c r="T835" s="13">
        <f t="shared" si="68"/>
        <v>41748.878182870372</v>
      </c>
      <c r="U835">
        <f t="shared" si="69"/>
        <v>2014</v>
      </c>
    </row>
    <row r="836" spans="1:21" ht="59" x14ac:dyDescent="0.7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8312</v>
      </c>
      <c r="R836" t="s">
        <v>8313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4.25" x14ac:dyDescent="0.7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8312</v>
      </c>
      <c r="R837" t="s">
        <v>8313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7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8312</v>
      </c>
      <c r="R838" t="s">
        <v>8313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4.25" x14ac:dyDescent="0.7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8312</v>
      </c>
      <c r="R839" t="s">
        <v>8313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4.25" x14ac:dyDescent="0.7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8312</v>
      </c>
      <c r="R840" t="s">
        <v>8313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4.25" x14ac:dyDescent="0.7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8312</v>
      </c>
      <c r="R841" t="s">
        <v>8313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4.25" x14ac:dyDescent="0.7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8312</v>
      </c>
      <c r="R842" t="s">
        <v>8333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59" x14ac:dyDescent="0.7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8312</v>
      </c>
      <c r="R843" t="s">
        <v>8333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4.25" x14ac:dyDescent="0.7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8312</v>
      </c>
      <c r="R844" t="s">
        <v>8333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4.25" x14ac:dyDescent="0.7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8312</v>
      </c>
      <c r="R845" t="s">
        <v>8333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9" x14ac:dyDescent="0.7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8312</v>
      </c>
      <c r="R846" t="s">
        <v>8333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4.25" x14ac:dyDescent="0.7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8312</v>
      </c>
      <c r="R847" t="s">
        <v>8333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4.25" x14ac:dyDescent="0.7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8312</v>
      </c>
      <c r="R848" t="s">
        <v>8333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9.5" x14ac:dyDescent="0.7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8312</v>
      </c>
      <c r="R849" t="s">
        <v>8333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4.25" x14ac:dyDescent="0.7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8312</v>
      </c>
      <c r="R850" t="s">
        <v>8333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9" x14ac:dyDescent="0.7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8312</v>
      </c>
      <c r="R851" t="s">
        <v>8333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4.25" x14ac:dyDescent="0.7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8312</v>
      </c>
      <c r="R852" t="s">
        <v>8333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4.25" x14ac:dyDescent="0.7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8312</v>
      </c>
      <c r="R853" t="s">
        <v>8333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9.5" x14ac:dyDescent="0.7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8312</v>
      </c>
      <c r="R854" t="s">
        <v>8333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4.25" x14ac:dyDescent="0.7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8312</v>
      </c>
      <c r="R855" t="s">
        <v>8333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4.25" x14ac:dyDescent="0.7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8312</v>
      </c>
      <c r="R856" t="s">
        <v>8333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9.5" x14ac:dyDescent="0.7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8312</v>
      </c>
      <c r="R857" t="s">
        <v>8333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9" x14ac:dyDescent="0.7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8312</v>
      </c>
      <c r="R858" t="s">
        <v>8333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4.25" x14ac:dyDescent="0.7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8312</v>
      </c>
      <c r="R859" t="s">
        <v>8333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4.25" x14ac:dyDescent="0.7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8312</v>
      </c>
      <c r="R860" t="s">
        <v>8333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4.25" x14ac:dyDescent="0.7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8312</v>
      </c>
      <c r="R861" t="s">
        <v>8333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4.25" x14ac:dyDescent="0.7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8312</v>
      </c>
      <c r="R862" t="s">
        <v>8344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4.25" x14ac:dyDescent="0.7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8312</v>
      </c>
      <c r="R863" t="s">
        <v>8344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4.25" x14ac:dyDescent="0.7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8312</v>
      </c>
      <c r="R864" t="s">
        <v>8344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4.25" x14ac:dyDescent="0.7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8312</v>
      </c>
      <c r="R865" t="s">
        <v>8344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4.25" x14ac:dyDescent="0.7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8312</v>
      </c>
      <c r="R866" t="s">
        <v>8344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4.25" x14ac:dyDescent="0.7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8312</v>
      </c>
      <c r="R867" t="s">
        <v>8344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4.25" x14ac:dyDescent="0.7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8312</v>
      </c>
      <c r="R868" t="s">
        <v>8344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59" x14ac:dyDescent="0.7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8312</v>
      </c>
      <c r="R869" t="s">
        <v>8344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9" x14ac:dyDescent="0.7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8312</v>
      </c>
      <c r="R870" t="s">
        <v>8344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9" x14ac:dyDescent="0.7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8312</v>
      </c>
      <c r="R871" t="s">
        <v>8344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4.25" x14ac:dyDescent="0.7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8312</v>
      </c>
      <c r="R872" t="s">
        <v>8344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4.25" x14ac:dyDescent="0.7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8312</v>
      </c>
      <c r="R873" t="s">
        <v>8344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4.25" x14ac:dyDescent="0.7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8312</v>
      </c>
      <c r="R874" t="s">
        <v>8344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9.5" x14ac:dyDescent="0.7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8312</v>
      </c>
      <c r="R875" t="s">
        <v>8344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9" x14ac:dyDescent="0.7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8312</v>
      </c>
      <c r="R876" t="s">
        <v>8344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9" x14ac:dyDescent="0.7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8312</v>
      </c>
      <c r="R877" t="s">
        <v>8344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9.5" x14ac:dyDescent="0.7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8312</v>
      </c>
      <c r="R878" t="s">
        <v>8344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4.25" x14ac:dyDescent="0.7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8312</v>
      </c>
      <c r="R879" t="s">
        <v>8344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4.25" x14ac:dyDescent="0.7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8312</v>
      </c>
      <c r="R880" t="s">
        <v>8344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4.25" x14ac:dyDescent="0.7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8312</v>
      </c>
      <c r="R881" t="s">
        <v>8344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4.25" x14ac:dyDescent="0.7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8312</v>
      </c>
      <c r="R882" t="s">
        <v>8329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4.25" x14ac:dyDescent="0.7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8312</v>
      </c>
      <c r="R883" t="s">
        <v>8329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4.25" x14ac:dyDescent="0.7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8312</v>
      </c>
      <c r="R884" t="s">
        <v>8329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9" x14ac:dyDescent="0.7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8312</v>
      </c>
      <c r="R885" t="s">
        <v>8329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4.25" x14ac:dyDescent="0.7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8312</v>
      </c>
      <c r="R886" t="s">
        <v>8329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4.25" x14ac:dyDescent="0.7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8312</v>
      </c>
      <c r="R887" t="s">
        <v>8329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59" x14ac:dyDescent="0.7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8312</v>
      </c>
      <c r="R888" t="s">
        <v>8329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4.25" x14ac:dyDescent="0.7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8312</v>
      </c>
      <c r="R889" t="s">
        <v>8329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9" x14ac:dyDescent="0.7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8312</v>
      </c>
      <c r="R890" t="s">
        <v>8329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4.25" x14ac:dyDescent="0.7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8312</v>
      </c>
      <c r="R891" t="s">
        <v>8329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9" x14ac:dyDescent="0.7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8312</v>
      </c>
      <c r="R892" t="s">
        <v>8329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4.25" x14ac:dyDescent="0.7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8312</v>
      </c>
      <c r="R893" t="s">
        <v>8329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4.25" x14ac:dyDescent="0.7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8312</v>
      </c>
      <c r="R894" t="s">
        <v>8329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4.25" x14ac:dyDescent="0.7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8312</v>
      </c>
      <c r="R895" t="s">
        <v>8329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4.25" x14ac:dyDescent="0.7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8312</v>
      </c>
      <c r="R896" t="s">
        <v>8329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59" x14ac:dyDescent="0.7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8312</v>
      </c>
      <c r="R897" t="s">
        <v>8329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4.25" x14ac:dyDescent="0.7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8312</v>
      </c>
      <c r="R898" t="s">
        <v>8329</v>
      </c>
      <c r="S898" s="13">
        <f t="shared" ref="S898:S961" si="72">(((J898/60)/60)/24)+DATE(1970,1,1)</f>
        <v>42218.872986111113</v>
      </c>
      <c r="T898" s="13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4.25" x14ac:dyDescent="0.7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8312</v>
      </c>
      <c r="R899" t="s">
        <v>8329</v>
      </c>
      <c r="S899" s="13">
        <f t="shared" si="72"/>
        <v>41211.688750000001</v>
      </c>
      <c r="T899" s="13">
        <f t="shared" si="73"/>
        <v>41241.730416666665</v>
      </c>
      <c r="U899">
        <f t="shared" si="74"/>
        <v>2012</v>
      </c>
    </row>
    <row r="900" spans="1:21" ht="44.25" x14ac:dyDescent="0.7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8312</v>
      </c>
      <c r="R900" t="s">
        <v>8329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4.25" x14ac:dyDescent="0.7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8312</v>
      </c>
      <c r="R901" t="s">
        <v>8329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9.5" x14ac:dyDescent="0.7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8312</v>
      </c>
      <c r="R902" t="s">
        <v>8344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9" x14ac:dyDescent="0.7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8312</v>
      </c>
      <c r="R903" t="s">
        <v>8344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9" x14ac:dyDescent="0.7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8312</v>
      </c>
      <c r="R904" t="s">
        <v>8344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4.25" x14ac:dyDescent="0.7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8312</v>
      </c>
      <c r="R905" t="s">
        <v>8344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4.25" x14ac:dyDescent="0.7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8312</v>
      </c>
      <c r="R906" t="s">
        <v>8344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4.25" x14ac:dyDescent="0.7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8312</v>
      </c>
      <c r="R907" t="s">
        <v>8344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9.5" x14ac:dyDescent="0.7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8312</v>
      </c>
      <c r="R908" t="s">
        <v>8344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4.25" x14ac:dyDescent="0.7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8312</v>
      </c>
      <c r="R909" t="s">
        <v>8344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4.25" x14ac:dyDescent="0.7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8312</v>
      </c>
      <c r="R910" t="s">
        <v>8344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9" x14ac:dyDescent="0.7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8312</v>
      </c>
      <c r="R911" t="s">
        <v>8344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4.25" x14ac:dyDescent="0.7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8312</v>
      </c>
      <c r="R912" t="s">
        <v>8344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4.25" x14ac:dyDescent="0.7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8312</v>
      </c>
      <c r="R913" t="s">
        <v>8344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4.25" x14ac:dyDescent="0.7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8312</v>
      </c>
      <c r="R914" t="s">
        <v>8344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4.25" x14ac:dyDescent="0.7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8312</v>
      </c>
      <c r="R915" t="s">
        <v>8344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4.25" x14ac:dyDescent="0.7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8312</v>
      </c>
      <c r="R916" t="s">
        <v>8344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4.25" x14ac:dyDescent="0.7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8312</v>
      </c>
      <c r="R917" t="s">
        <v>8344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4.25" x14ac:dyDescent="0.7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8312</v>
      </c>
      <c r="R918" t="s">
        <v>8344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4.25" x14ac:dyDescent="0.7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8312</v>
      </c>
      <c r="R919" t="s">
        <v>8344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9" x14ac:dyDescent="0.7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8312</v>
      </c>
      <c r="R920" t="s">
        <v>8344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7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8312</v>
      </c>
      <c r="R921" t="s">
        <v>8344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4.25" x14ac:dyDescent="0.7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8312</v>
      </c>
      <c r="R922" t="s">
        <v>8344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4.25" x14ac:dyDescent="0.7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8312</v>
      </c>
      <c r="R923" t="s">
        <v>8344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4.25" x14ac:dyDescent="0.7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8312</v>
      </c>
      <c r="R924" t="s">
        <v>8344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4.25" x14ac:dyDescent="0.7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8312</v>
      </c>
      <c r="R925" t="s">
        <v>8344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4.25" x14ac:dyDescent="0.7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8312</v>
      </c>
      <c r="R926" t="s">
        <v>8344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4.25" x14ac:dyDescent="0.7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8312</v>
      </c>
      <c r="R927" t="s">
        <v>8344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9" x14ac:dyDescent="0.7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8312</v>
      </c>
      <c r="R928" t="s">
        <v>8344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9.5" x14ac:dyDescent="0.7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8312</v>
      </c>
      <c r="R929" t="s">
        <v>8344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4.25" x14ac:dyDescent="0.7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8312</v>
      </c>
      <c r="R930" t="s">
        <v>8344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4.25" x14ac:dyDescent="0.7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8312</v>
      </c>
      <c r="R931" t="s">
        <v>8344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9" x14ac:dyDescent="0.7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8312</v>
      </c>
      <c r="R932" t="s">
        <v>8344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4.25" x14ac:dyDescent="0.7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8312</v>
      </c>
      <c r="R933" t="s">
        <v>8344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9.5" x14ac:dyDescent="0.7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8312</v>
      </c>
      <c r="R934" t="s">
        <v>8344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4.25" x14ac:dyDescent="0.7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8312</v>
      </c>
      <c r="R935" t="s">
        <v>8344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4.25" x14ac:dyDescent="0.7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8312</v>
      </c>
      <c r="R936" t="s">
        <v>8344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4.25" x14ac:dyDescent="0.7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8312</v>
      </c>
      <c r="R937" t="s">
        <v>8344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4.25" x14ac:dyDescent="0.7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8312</v>
      </c>
      <c r="R938" t="s">
        <v>8344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4.25" x14ac:dyDescent="0.7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8312</v>
      </c>
      <c r="R939" t="s">
        <v>8344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4.25" x14ac:dyDescent="0.7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8312</v>
      </c>
      <c r="R940" t="s">
        <v>8344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4.25" x14ac:dyDescent="0.7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8312</v>
      </c>
      <c r="R941" t="s">
        <v>8344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4.25" x14ac:dyDescent="0.7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8308</v>
      </c>
      <c r="R942" t="s">
        <v>8314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9" x14ac:dyDescent="0.7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8308</v>
      </c>
      <c r="R943" t="s">
        <v>8314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9" x14ac:dyDescent="0.7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8308</v>
      </c>
      <c r="R944" t="s">
        <v>8314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9.5" x14ac:dyDescent="0.7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8308</v>
      </c>
      <c r="R945" t="s">
        <v>8314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4.25" x14ac:dyDescent="0.7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8308</v>
      </c>
      <c r="R946" t="s">
        <v>8314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4.25" x14ac:dyDescent="0.7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8308</v>
      </c>
      <c r="R947" t="s">
        <v>8314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4.25" x14ac:dyDescent="0.7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8308</v>
      </c>
      <c r="R948" t="s">
        <v>8314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59" x14ac:dyDescent="0.7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8308</v>
      </c>
      <c r="R949" t="s">
        <v>8314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9" x14ac:dyDescent="0.7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8308</v>
      </c>
      <c r="R950" t="s">
        <v>8314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4.25" x14ac:dyDescent="0.7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8308</v>
      </c>
      <c r="R951" t="s">
        <v>8314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4.25" x14ac:dyDescent="0.7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8308</v>
      </c>
      <c r="R952" t="s">
        <v>8314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7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8308</v>
      </c>
      <c r="R953" t="s">
        <v>8314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9.5" x14ac:dyDescent="0.7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8308</v>
      </c>
      <c r="R954" t="s">
        <v>8314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4.25" x14ac:dyDescent="0.7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8308</v>
      </c>
      <c r="R955" t="s">
        <v>8314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4.25" x14ac:dyDescent="0.7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8308</v>
      </c>
      <c r="R956" t="s">
        <v>8314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4.25" x14ac:dyDescent="0.7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8308</v>
      </c>
      <c r="R957" t="s">
        <v>8314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9" x14ac:dyDescent="0.7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8308</v>
      </c>
      <c r="R958" t="s">
        <v>8314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9.5" x14ac:dyDescent="0.7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8308</v>
      </c>
      <c r="R959" t="s">
        <v>8314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9" x14ac:dyDescent="0.7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8308</v>
      </c>
      <c r="R960" t="s">
        <v>8314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4.25" x14ac:dyDescent="0.7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8308</v>
      </c>
      <c r="R961" t="s">
        <v>8314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4.25" x14ac:dyDescent="0.7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8308</v>
      </c>
      <c r="R962" t="s">
        <v>8314</v>
      </c>
      <c r="S962" s="13">
        <f t="shared" ref="S962:S1025" si="77">(((J962/60)/60)/24)+DATE(1970,1,1)</f>
        <v>42766.626793981486</v>
      </c>
      <c r="T962" s="13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4.25" x14ac:dyDescent="0.7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8308</v>
      </c>
      <c r="R963" t="s">
        <v>8314</v>
      </c>
      <c r="S963" s="13">
        <f t="shared" si="77"/>
        <v>42740.693692129629</v>
      </c>
      <c r="T963" s="13">
        <f t="shared" si="78"/>
        <v>42786.791666666672</v>
      </c>
      <c r="U963">
        <f t="shared" si="79"/>
        <v>2017</v>
      </c>
    </row>
    <row r="964" spans="1:21" ht="44.25" x14ac:dyDescent="0.7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8308</v>
      </c>
      <c r="R964" t="s">
        <v>8314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9.5" x14ac:dyDescent="0.7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8308</v>
      </c>
      <c r="R965" t="s">
        <v>8314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4.25" x14ac:dyDescent="0.7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8308</v>
      </c>
      <c r="R966" t="s">
        <v>8314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4.25" x14ac:dyDescent="0.7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8308</v>
      </c>
      <c r="R967" t="s">
        <v>8314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4.25" x14ac:dyDescent="0.7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8308</v>
      </c>
      <c r="R968" t="s">
        <v>8314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4.25" x14ac:dyDescent="0.7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8308</v>
      </c>
      <c r="R969" t="s">
        <v>8314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4.25" x14ac:dyDescent="0.7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8308</v>
      </c>
      <c r="R970" t="s">
        <v>8314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9.5" x14ac:dyDescent="0.7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8308</v>
      </c>
      <c r="R971" t="s">
        <v>8314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9" x14ac:dyDescent="0.7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8308</v>
      </c>
      <c r="R972" t="s">
        <v>8314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4.25" x14ac:dyDescent="0.7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8308</v>
      </c>
      <c r="R973" t="s">
        <v>8314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4.25" x14ac:dyDescent="0.7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8308</v>
      </c>
      <c r="R974" t="s">
        <v>8314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4.25" x14ac:dyDescent="0.7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8308</v>
      </c>
      <c r="R975" t="s">
        <v>8314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4.25" x14ac:dyDescent="0.7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8308</v>
      </c>
      <c r="R976" t="s">
        <v>8314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4.25" x14ac:dyDescent="0.7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8308</v>
      </c>
      <c r="R977" t="s">
        <v>8314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4.25" x14ac:dyDescent="0.7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8308</v>
      </c>
      <c r="R978" t="s">
        <v>8314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4.25" x14ac:dyDescent="0.7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8308</v>
      </c>
      <c r="R979" t="s">
        <v>8314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4.25" x14ac:dyDescent="0.7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8308</v>
      </c>
      <c r="R980" t="s">
        <v>8314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4.25" x14ac:dyDescent="0.7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8308</v>
      </c>
      <c r="R981" t="s">
        <v>8314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9" x14ac:dyDescent="0.7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8308</v>
      </c>
      <c r="R982" t="s">
        <v>8314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9" x14ac:dyDescent="0.7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8308</v>
      </c>
      <c r="R983" t="s">
        <v>8314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9.5" x14ac:dyDescent="0.7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8308</v>
      </c>
      <c r="R984" t="s">
        <v>8314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9" x14ac:dyDescent="0.7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8308</v>
      </c>
      <c r="R985" t="s">
        <v>8314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3.75" x14ac:dyDescent="0.7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8308</v>
      </c>
      <c r="R986" t="s">
        <v>8314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4.25" x14ac:dyDescent="0.7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8308</v>
      </c>
      <c r="R987" t="s">
        <v>8314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9" x14ac:dyDescent="0.7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8308</v>
      </c>
      <c r="R988" t="s">
        <v>8314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4.25" x14ac:dyDescent="0.7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8308</v>
      </c>
      <c r="R989" t="s">
        <v>8314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9" x14ac:dyDescent="0.7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8308</v>
      </c>
      <c r="R990" t="s">
        <v>8314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9.5" x14ac:dyDescent="0.7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8308</v>
      </c>
      <c r="R991" t="s">
        <v>8314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4.25" x14ac:dyDescent="0.7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8308</v>
      </c>
      <c r="R992" t="s">
        <v>8314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3.75" x14ac:dyDescent="0.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8308</v>
      </c>
      <c r="R993" t="s">
        <v>8314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4.25" x14ac:dyDescent="0.7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8308</v>
      </c>
      <c r="R994" t="s">
        <v>8314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4.25" x14ac:dyDescent="0.7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8308</v>
      </c>
      <c r="R995" t="s">
        <v>8314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9" x14ac:dyDescent="0.7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8308</v>
      </c>
      <c r="R996" t="s">
        <v>8314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4.25" x14ac:dyDescent="0.7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8308</v>
      </c>
      <c r="R997" t="s">
        <v>8314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4.25" x14ac:dyDescent="0.7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8308</v>
      </c>
      <c r="R998" t="s">
        <v>8314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9.5" x14ac:dyDescent="0.7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8308</v>
      </c>
      <c r="R999" t="s">
        <v>8314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4.25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8308</v>
      </c>
      <c r="R1000" t="s">
        <v>8314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4.25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8308</v>
      </c>
      <c r="R1001" t="s">
        <v>8314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4.25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8308</v>
      </c>
      <c r="R1002" t="s">
        <v>8314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9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8308</v>
      </c>
      <c r="R1003" t="s">
        <v>8314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4.25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8308</v>
      </c>
      <c r="R1004" t="s">
        <v>8314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4.25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8308</v>
      </c>
      <c r="R1005" t="s">
        <v>8314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9.5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8308</v>
      </c>
      <c r="R1006" t="s">
        <v>8314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4.25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8308</v>
      </c>
      <c r="R1007" t="s">
        <v>8314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4.25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8308</v>
      </c>
      <c r="R1008" t="s">
        <v>8314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4.25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8308</v>
      </c>
      <c r="R1009" t="s">
        <v>8314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4.25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8308</v>
      </c>
      <c r="R1010" t="s">
        <v>8314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9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8308</v>
      </c>
      <c r="R1011" t="s">
        <v>8314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4.25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8308</v>
      </c>
      <c r="R1012" t="s">
        <v>8314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4.25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8308</v>
      </c>
      <c r="R1013" t="s">
        <v>8314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9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8308</v>
      </c>
      <c r="R1014" t="s">
        <v>8314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4.25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8308</v>
      </c>
      <c r="R1015" t="s">
        <v>8314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9.5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8308</v>
      </c>
      <c r="R1016" t="s">
        <v>8314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9.5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8308</v>
      </c>
      <c r="R1017" t="s">
        <v>8314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4.25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8308</v>
      </c>
      <c r="R1018" t="s">
        <v>8314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59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8308</v>
      </c>
      <c r="R1019" t="s">
        <v>8314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4.25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8308</v>
      </c>
      <c r="R1020" t="s">
        <v>8314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4.25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8308</v>
      </c>
      <c r="R1021" t="s">
        <v>8314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4.25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8312</v>
      </c>
      <c r="R1022" t="s">
        <v>8325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4.25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8312</v>
      </c>
      <c r="R1023" t="s">
        <v>8325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9.5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8312</v>
      </c>
      <c r="R1024" t="s">
        <v>8325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4.25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8312</v>
      </c>
      <c r="R1025" t="s">
        <v>8325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4.25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8312</v>
      </c>
      <c r="R1026" t="s">
        <v>8325</v>
      </c>
      <c r="S1026" s="13">
        <f t="shared" ref="S1026:S1089" si="82">(((J1026/60)/60)/24)+DATE(1970,1,1)</f>
        <v>42370.580590277779</v>
      </c>
      <c r="T1026" s="13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29.5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8312</v>
      </c>
      <c r="R1027" t="s">
        <v>8325</v>
      </c>
      <c r="S1027" s="13">
        <f t="shared" si="82"/>
        <v>42049.833761574075</v>
      </c>
      <c r="T1027" s="13">
        <f t="shared" si="83"/>
        <v>42079.792094907403</v>
      </c>
      <c r="U1027">
        <f t="shared" si="84"/>
        <v>2015</v>
      </c>
    </row>
    <row r="1028" spans="1:21" ht="59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8312</v>
      </c>
      <c r="R1028" t="s">
        <v>8325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4.25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8312</v>
      </c>
      <c r="R1029" t="s">
        <v>8325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4.25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8312</v>
      </c>
      <c r="R1030" t="s">
        <v>8325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9.5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8312</v>
      </c>
      <c r="R1031" t="s">
        <v>8325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9.5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8312</v>
      </c>
      <c r="R1032" t="s">
        <v>8325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9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8312</v>
      </c>
      <c r="R1033" t="s">
        <v>8325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8312</v>
      </c>
      <c r="R1034" t="s">
        <v>8325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4.25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8312</v>
      </c>
      <c r="R1035" t="s">
        <v>8325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4.25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8312</v>
      </c>
      <c r="R1036" t="s">
        <v>8325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4.25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8312</v>
      </c>
      <c r="R1037" t="s">
        <v>8325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4.25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8312</v>
      </c>
      <c r="R1038" t="s">
        <v>8325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4.25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8312</v>
      </c>
      <c r="R1039" t="s">
        <v>8325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4.25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8312</v>
      </c>
      <c r="R1040" t="s">
        <v>8325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4.25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8312</v>
      </c>
      <c r="R1041" t="s">
        <v>8325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4.25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8339</v>
      </c>
      <c r="R1042" t="s">
        <v>8340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4.25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8339</v>
      </c>
      <c r="R1043" t="s">
        <v>8340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4.25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8339</v>
      </c>
      <c r="R1044" t="s">
        <v>8340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4.25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8339</v>
      </c>
      <c r="R1045" t="s">
        <v>8340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4.25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8339</v>
      </c>
      <c r="R1046" t="s">
        <v>8340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4.25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8339</v>
      </c>
      <c r="R1047" t="s">
        <v>8340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4.25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8339</v>
      </c>
      <c r="R1048" t="s">
        <v>8340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4.25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8339</v>
      </c>
      <c r="R1049" t="s">
        <v>8340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4.25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8339</v>
      </c>
      <c r="R1050" t="s">
        <v>8340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8339</v>
      </c>
      <c r="R1051" t="s">
        <v>8340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9.5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8339</v>
      </c>
      <c r="R1052" t="s">
        <v>8340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4.25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8339</v>
      </c>
      <c r="R1053" t="s">
        <v>8340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9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8339</v>
      </c>
      <c r="R1054" t="s">
        <v>8340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4.25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8339</v>
      </c>
      <c r="R1055" t="s">
        <v>8340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9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8339</v>
      </c>
      <c r="R1056" t="s">
        <v>8340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4.25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8339</v>
      </c>
      <c r="R1057" t="s">
        <v>8340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59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8339</v>
      </c>
      <c r="R1058" t="s">
        <v>8340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4.25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8339</v>
      </c>
      <c r="R1059" t="s">
        <v>8340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4.25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8339</v>
      </c>
      <c r="R1060" t="s">
        <v>8340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8339</v>
      </c>
      <c r="R1061" t="s">
        <v>8340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4.25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8339</v>
      </c>
      <c r="R1062" t="s">
        <v>8340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9.5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8339</v>
      </c>
      <c r="R1063" t="s">
        <v>8340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8339</v>
      </c>
      <c r="R1064" t="s">
        <v>8340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4.25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8339</v>
      </c>
      <c r="R1065" t="s">
        <v>8340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4.25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8310</v>
      </c>
      <c r="R1066" t="s">
        <v>8346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4.25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8310</v>
      </c>
      <c r="R1067" t="s">
        <v>8346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4.25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8310</v>
      </c>
      <c r="R1068" t="s">
        <v>8346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4.25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8310</v>
      </c>
      <c r="R1069" t="s">
        <v>8346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9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8310</v>
      </c>
      <c r="R1070" t="s">
        <v>8346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4.25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8310</v>
      </c>
      <c r="R1071" t="s">
        <v>8346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4.25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8310</v>
      </c>
      <c r="R1072" t="s">
        <v>8346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4.25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8310</v>
      </c>
      <c r="R1073" t="s">
        <v>8346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4.25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8310</v>
      </c>
      <c r="R1074" t="s">
        <v>8346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9.5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8310</v>
      </c>
      <c r="R1075" t="s">
        <v>8346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9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8310</v>
      </c>
      <c r="R1076" t="s">
        <v>8346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9.5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8310</v>
      </c>
      <c r="R1077" t="s">
        <v>8346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4.25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8310</v>
      </c>
      <c r="R1078" t="s">
        <v>8346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4.25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8310</v>
      </c>
      <c r="R1079" t="s">
        <v>8346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9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8310</v>
      </c>
      <c r="R1080" t="s">
        <v>8346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4.25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8310</v>
      </c>
      <c r="R1081" t="s">
        <v>8346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4.25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8310</v>
      </c>
      <c r="R1082" t="s">
        <v>8346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4.25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8310</v>
      </c>
      <c r="R1083" t="s">
        <v>8346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4.25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8310</v>
      </c>
      <c r="R1084" t="s">
        <v>8346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59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8310</v>
      </c>
      <c r="R1085" t="s">
        <v>8346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8310</v>
      </c>
      <c r="R1086" t="s">
        <v>8346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4.25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8310</v>
      </c>
      <c r="R1087" t="s">
        <v>8346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8310</v>
      </c>
      <c r="R1088" t="s">
        <v>8346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4.25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8310</v>
      </c>
      <c r="R1089" t="s">
        <v>8346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9.5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8310</v>
      </c>
      <c r="R1090" t="s">
        <v>8346</v>
      </c>
      <c r="S1090" s="13">
        <f t="shared" ref="S1090:S1153" si="87">(((J1090/60)/60)/24)+DATE(1970,1,1)</f>
        <v>41723.799386574072</v>
      </c>
      <c r="T1090" s="13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29.5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8310</v>
      </c>
      <c r="R1091" t="s">
        <v>8346</v>
      </c>
      <c r="S1091" s="13">
        <f t="shared" si="87"/>
        <v>42151.189525462964</v>
      </c>
      <c r="T1091" s="13">
        <f t="shared" si="88"/>
        <v>42181.189525462964</v>
      </c>
      <c r="U1091">
        <f t="shared" si="89"/>
        <v>2015</v>
      </c>
    </row>
    <row r="1092" spans="1:21" ht="44.25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8310</v>
      </c>
      <c r="R1092" t="s">
        <v>8346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4.25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8310</v>
      </c>
      <c r="R1093" t="s">
        <v>8346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9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8310</v>
      </c>
      <c r="R1094" t="s">
        <v>8346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4.25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8310</v>
      </c>
      <c r="R1095" t="s">
        <v>8346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4.25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8310</v>
      </c>
      <c r="R1096" t="s">
        <v>8346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4.25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8310</v>
      </c>
      <c r="R1097" t="s">
        <v>8346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4.25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8310</v>
      </c>
      <c r="R1098" t="s">
        <v>8346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4.25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8310</v>
      </c>
      <c r="R1099" t="s">
        <v>8346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9.5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8310</v>
      </c>
      <c r="R1100" t="s">
        <v>8346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9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8310</v>
      </c>
      <c r="R1101" t="s">
        <v>8346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4.25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8310</v>
      </c>
      <c r="R1102" t="s">
        <v>8346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9.5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8310</v>
      </c>
      <c r="R1103" t="s">
        <v>8346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4.25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8310</v>
      </c>
      <c r="R1104" t="s">
        <v>8346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4.25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8310</v>
      </c>
      <c r="R1105" t="s">
        <v>8346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4.25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8310</v>
      </c>
      <c r="R1106" t="s">
        <v>8346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9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8310</v>
      </c>
      <c r="R1107" t="s">
        <v>8346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4.25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8310</v>
      </c>
      <c r="R1108" t="s">
        <v>8346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9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8310</v>
      </c>
      <c r="R1109" t="s">
        <v>8346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9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8310</v>
      </c>
      <c r="R1110" t="s">
        <v>8346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4.25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8310</v>
      </c>
      <c r="R1111" t="s">
        <v>8346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4.25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8310</v>
      </c>
      <c r="R1112" t="s">
        <v>8346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4.25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8310</v>
      </c>
      <c r="R1113" t="s">
        <v>8346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4.25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8310</v>
      </c>
      <c r="R1114" t="s">
        <v>8346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4.25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8310</v>
      </c>
      <c r="R1115" t="s">
        <v>8346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4.25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8310</v>
      </c>
      <c r="R1116" t="s">
        <v>8346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4.25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8310</v>
      </c>
      <c r="R1117" t="s">
        <v>8346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4.25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8310</v>
      </c>
      <c r="R1118" t="s">
        <v>8346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4.25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8310</v>
      </c>
      <c r="R1119" t="s">
        <v>8346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4.25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8310</v>
      </c>
      <c r="R1120" t="s">
        <v>8346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9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8310</v>
      </c>
      <c r="R1121" t="s">
        <v>8346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4.25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8310</v>
      </c>
      <c r="R1122" t="s">
        <v>8346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4.25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8310</v>
      </c>
      <c r="R1123" t="s">
        <v>8346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9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8310</v>
      </c>
      <c r="R1124" t="s">
        <v>8346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4.25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8310</v>
      </c>
      <c r="R1125" t="s">
        <v>8346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4.25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8310</v>
      </c>
      <c r="R1126" t="s">
        <v>8342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59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8310</v>
      </c>
      <c r="R1127" t="s">
        <v>8342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4.25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8310</v>
      </c>
      <c r="R1128" t="s">
        <v>8342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9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8310</v>
      </c>
      <c r="R1129" t="s">
        <v>8342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8310</v>
      </c>
      <c r="R1130" t="s">
        <v>8342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4.25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8310</v>
      </c>
      <c r="R1131" t="s">
        <v>8342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4.25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8310</v>
      </c>
      <c r="R1132" t="s">
        <v>8342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4.25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8310</v>
      </c>
      <c r="R1133" t="s">
        <v>8342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4.25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8310</v>
      </c>
      <c r="R1134" t="s">
        <v>8342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4.25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8310</v>
      </c>
      <c r="R1135" t="s">
        <v>8342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4.25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8310</v>
      </c>
      <c r="R1136" t="s">
        <v>8342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9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8310</v>
      </c>
      <c r="R1137" t="s">
        <v>8342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4.25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8310</v>
      </c>
      <c r="R1138" t="s">
        <v>8342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4.25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8310</v>
      </c>
      <c r="R1139" t="s">
        <v>8342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4.25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8310</v>
      </c>
      <c r="R1140" t="s">
        <v>8342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4.25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8310</v>
      </c>
      <c r="R1141" t="s">
        <v>8342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4.25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8310</v>
      </c>
      <c r="R1142" t="s">
        <v>8342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8310</v>
      </c>
      <c r="R1143" t="s">
        <v>8342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4.25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8310</v>
      </c>
      <c r="R1144" t="s">
        <v>8342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4.25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8310</v>
      </c>
      <c r="R1145" t="s">
        <v>8342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4.25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8326</v>
      </c>
      <c r="R1146" t="s">
        <v>8354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4.25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8326</v>
      </c>
      <c r="R1147" t="s">
        <v>8354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4.25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8326</v>
      </c>
      <c r="R1148" t="s">
        <v>8354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4.25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8326</v>
      </c>
      <c r="R1149" t="s">
        <v>8354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9.5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8326</v>
      </c>
      <c r="R1150" t="s">
        <v>8354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9.5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8326</v>
      </c>
      <c r="R1151" t="s">
        <v>8354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9.5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8326</v>
      </c>
      <c r="R1152" t="s">
        <v>8354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9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8326</v>
      </c>
      <c r="R1153" t="s">
        <v>8354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8326</v>
      </c>
      <c r="R1154" t="s">
        <v>8354</v>
      </c>
      <c r="S1154" s="13">
        <f t="shared" ref="S1154:S1217" si="92">(((J1154/60)/60)/24)+DATE(1970,1,1)</f>
        <v>42109.709629629629</v>
      </c>
      <c r="T1154" s="13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29.5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8326</v>
      </c>
      <c r="R1155" t="s">
        <v>8354</v>
      </c>
      <c r="S1155" s="13">
        <f t="shared" si="92"/>
        <v>42143.714178240742</v>
      </c>
      <c r="T1155" s="13">
        <f t="shared" si="93"/>
        <v>42173.714178240742</v>
      </c>
      <c r="U1155">
        <f t="shared" si="94"/>
        <v>2015</v>
      </c>
    </row>
    <row r="1156" spans="1:21" ht="44.25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8326</v>
      </c>
      <c r="R1156" t="s">
        <v>8354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4.25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8326</v>
      </c>
      <c r="R1157" t="s">
        <v>8354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4.25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8326</v>
      </c>
      <c r="R1158" t="s">
        <v>8354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4.25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8326</v>
      </c>
      <c r="R1159" t="s">
        <v>8354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4.25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8326</v>
      </c>
      <c r="R1160" t="s">
        <v>8354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4.25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8326</v>
      </c>
      <c r="R1161" t="s">
        <v>8354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4.25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8326</v>
      </c>
      <c r="R1162" t="s">
        <v>8354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4.25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8326</v>
      </c>
      <c r="R1163" t="s">
        <v>8354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9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8326</v>
      </c>
      <c r="R1164" t="s">
        <v>8354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4.25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8326</v>
      </c>
      <c r="R1165" t="s">
        <v>8354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9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8326</v>
      </c>
      <c r="R1166" t="s">
        <v>8354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4.25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8326</v>
      </c>
      <c r="R1167" t="s">
        <v>8354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4.25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8326</v>
      </c>
      <c r="R1168" t="s">
        <v>8354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4.25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8326</v>
      </c>
      <c r="R1169" t="s">
        <v>8354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4.25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8326</v>
      </c>
      <c r="R1170" t="s">
        <v>8354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4.25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8326</v>
      </c>
      <c r="R1171" t="s">
        <v>8354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4.25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8326</v>
      </c>
      <c r="R1172" t="s">
        <v>8354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4.25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8326</v>
      </c>
      <c r="R1173" t="s">
        <v>8354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9.5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8326</v>
      </c>
      <c r="R1174" t="s">
        <v>8354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4.25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8326</v>
      </c>
      <c r="R1175" t="s">
        <v>8354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4.25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8326</v>
      </c>
      <c r="R1176" t="s">
        <v>8354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4.25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8326</v>
      </c>
      <c r="R1177" t="s">
        <v>8354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9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8326</v>
      </c>
      <c r="R1178" t="s">
        <v>8354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4.25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8326</v>
      </c>
      <c r="R1179" t="s">
        <v>8354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4.25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8326</v>
      </c>
      <c r="R1180" t="s">
        <v>8354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4.25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8326</v>
      </c>
      <c r="R1181" t="s">
        <v>8354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4.25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8326</v>
      </c>
      <c r="R1182" t="s">
        <v>8354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9.5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8326</v>
      </c>
      <c r="R1183" t="s">
        <v>8354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9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8326</v>
      </c>
      <c r="R1184" t="s">
        <v>8354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4.25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8326</v>
      </c>
      <c r="R1185" t="s">
        <v>8354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4.25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8323</v>
      </c>
      <c r="R1186" t="s">
        <v>8324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9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8323</v>
      </c>
      <c r="R1187" t="s">
        <v>8324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4.25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8323</v>
      </c>
      <c r="R1188" t="s">
        <v>8324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4.25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8323</v>
      </c>
      <c r="R1189" t="s">
        <v>8324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4.25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8323</v>
      </c>
      <c r="R1190" t="s">
        <v>8324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4.25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8323</v>
      </c>
      <c r="R1191" t="s">
        <v>8324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9.5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8323</v>
      </c>
      <c r="R1192" t="s">
        <v>8324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4.25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8323</v>
      </c>
      <c r="R1193" t="s">
        <v>8324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9.5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8323</v>
      </c>
      <c r="R1194" t="s">
        <v>8324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9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8323</v>
      </c>
      <c r="R1195" t="s">
        <v>8324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4.25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8323</v>
      </c>
      <c r="R1196" t="s">
        <v>8324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9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8323</v>
      </c>
      <c r="R1197" t="s">
        <v>8324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9.5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8323</v>
      </c>
      <c r="R1198" t="s">
        <v>8324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9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8323</v>
      </c>
      <c r="R1199" t="s">
        <v>8324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4.25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8323</v>
      </c>
      <c r="R1200" t="s">
        <v>8324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4.25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8323</v>
      </c>
      <c r="R1201" t="s">
        <v>8324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4.25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8323</v>
      </c>
      <c r="R1202" t="s">
        <v>8324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4.25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8323</v>
      </c>
      <c r="R1203" t="s">
        <v>8324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4.25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8323</v>
      </c>
      <c r="R1204" t="s">
        <v>8324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4.25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8323</v>
      </c>
      <c r="R1205" t="s">
        <v>8324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4.25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8323</v>
      </c>
      <c r="R1206" t="s">
        <v>8324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4.25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8323</v>
      </c>
      <c r="R1207" t="s">
        <v>8324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4.25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8323</v>
      </c>
      <c r="R1208" t="s">
        <v>8324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9.5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8323</v>
      </c>
      <c r="R1209" t="s">
        <v>8324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59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8323</v>
      </c>
      <c r="R1210" t="s">
        <v>8324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4.25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8323</v>
      </c>
      <c r="R1211" t="s">
        <v>8324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9.5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8323</v>
      </c>
      <c r="R1212" t="s">
        <v>8324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4.25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8323</v>
      </c>
      <c r="R1213" t="s">
        <v>8324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9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8323</v>
      </c>
      <c r="R1214" t="s">
        <v>8324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9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8323</v>
      </c>
      <c r="R1215" t="s">
        <v>8324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59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8323</v>
      </c>
      <c r="R1216" t="s">
        <v>8324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4.25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8323</v>
      </c>
      <c r="R1217" t="s">
        <v>8324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9.5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8323</v>
      </c>
      <c r="R1218" t="s">
        <v>8324</v>
      </c>
      <c r="S1218" s="13">
        <f t="shared" ref="S1218:S1281" si="97">(((J1218/60)/60)/24)+DATE(1970,1,1)</f>
        <v>42247.616400462968</v>
      </c>
      <c r="T1218" s="13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4.25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8323</v>
      </c>
      <c r="R1219" t="s">
        <v>8324</v>
      </c>
      <c r="S1219" s="13">
        <f t="shared" si="97"/>
        <v>42535.809490740736</v>
      </c>
      <c r="T1219" s="13">
        <f t="shared" si="98"/>
        <v>42565.809490740736</v>
      </c>
      <c r="U1219">
        <f t="shared" si="99"/>
        <v>2016</v>
      </c>
    </row>
    <row r="1220" spans="1:21" ht="59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8323</v>
      </c>
      <c r="R1220" t="s">
        <v>8324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9.5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8323</v>
      </c>
      <c r="R1221" t="s">
        <v>8324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4.25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8323</v>
      </c>
      <c r="R1222" t="s">
        <v>8324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4.25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8323</v>
      </c>
      <c r="R1223" t="s">
        <v>8324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9.5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8323</v>
      </c>
      <c r="R1224" t="s">
        <v>8324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4.25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8323</v>
      </c>
      <c r="R1225" t="s">
        <v>8324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9.5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8312</v>
      </c>
      <c r="R1226" t="s">
        <v>8350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4.25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8312</v>
      </c>
      <c r="R1227" t="s">
        <v>8350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4.25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8312</v>
      </c>
      <c r="R1228" t="s">
        <v>8350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4.25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8312</v>
      </c>
      <c r="R1229" t="s">
        <v>8350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4.25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8312</v>
      </c>
      <c r="R1230" t="s">
        <v>8350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9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8312</v>
      </c>
      <c r="R1231" t="s">
        <v>8350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4.25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8312</v>
      </c>
      <c r="R1232" t="s">
        <v>8350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4.25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8312</v>
      </c>
      <c r="R1233" t="s">
        <v>8350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4.25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8312</v>
      </c>
      <c r="R1234" t="s">
        <v>8350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4.25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8312</v>
      </c>
      <c r="R1235" t="s">
        <v>8350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4.25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8312</v>
      </c>
      <c r="R1236" t="s">
        <v>8350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4.25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8312</v>
      </c>
      <c r="R1237" t="s">
        <v>8350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8312</v>
      </c>
      <c r="R1238" t="s">
        <v>8350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59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8312</v>
      </c>
      <c r="R1239" t="s">
        <v>8350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9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8312</v>
      </c>
      <c r="R1240" t="s">
        <v>8350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9.5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8312</v>
      </c>
      <c r="R1241" t="s">
        <v>8350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4.25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8312</v>
      </c>
      <c r="R1242" t="s">
        <v>8350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9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8312</v>
      </c>
      <c r="R1243" t="s">
        <v>8350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4.25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8312</v>
      </c>
      <c r="R1244" t="s">
        <v>8350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4.25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8312</v>
      </c>
      <c r="R1245" t="s">
        <v>8350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4.25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8312</v>
      </c>
      <c r="R1246" t="s">
        <v>8313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4.25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8312</v>
      </c>
      <c r="R1247" t="s">
        <v>8313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4.25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8312</v>
      </c>
      <c r="R1248" t="s">
        <v>8313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9.5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8312</v>
      </c>
      <c r="R1249" t="s">
        <v>8313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4.25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8312</v>
      </c>
      <c r="R1250" t="s">
        <v>8313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4.25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8312</v>
      </c>
      <c r="R1251" t="s">
        <v>8313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9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8312</v>
      </c>
      <c r="R1252" t="s">
        <v>8313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9.5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8312</v>
      </c>
      <c r="R1253" t="s">
        <v>8313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4.25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8312</v>
      </c>
      <c r="R1254" t="s">
        <v>8313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59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8312</v>
      </c>
      <c r="R1255" t="s">
        <v>8313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4.25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8312</v>
      </c>
      <c r="R1256" t="s">
        <v>8313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4.25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8312</v>
      </c>
      <c r="R1257" t="s">
        <v>8313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4.25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8312</v>
      </c>
      <c r="R1258" t="s">
        <v>8313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4.25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8312</v>
      </c>
      <c r="R1259" t="s">
        <v>8313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4.25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8312</v>
      </c>
      <c r="R1260" t="s">
        <v>8313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4.25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8312</v>
      </c>
      <c r="R1261" t="s">
        <v>8313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4.25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8312</v>
      </c>
      <c r="R1262" t="s">
        <v>8313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4.25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8312</v>
      </c>
      <c r="R1263" t="s">
        <v>8313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4.25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8312</v>
      </c>
      <c r="R1264" t="s">
        <v>8313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9.5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8312</v>
      </c>
      <c r="R1265" t="s">
        <v>8313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4.25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8312</v>
      </c>
      <c r="R1266" t="s">
        <v>8313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9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8312</v>
      </c>
      <c r="R1267" t="s">
        <v>8313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9.5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8312</v>
      </c>
      <c r="R1268" t="s">
        <v>8313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4.25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8312</v>
      </c>
      <c r="R1269" t="s">
        <v>8313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9.5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8312</v>
      </c>
      <c r="R1270" t="s">
        <v>8313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4.25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8312</v>
      </c>
      <c r="R1271" t="s">
        <v>8313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9.5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8312</v>
      </c>
      <c r="R1272" t="s">
        <v>8313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4.25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8312</v>
      </c>
      <c r="R1273" t="s">
        <v>8313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9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8312</v>
      </c>
      <c r="R1274" t="s">
        <v>8313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4.25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8312</v>
      </c>
      <c r="R1275" t="s">
        <v>8313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4.25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8312</v>
      </c>
      <c r="R1276" t="s">
        <v>8313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4.25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8312</v>
      </c>
      <c r="R1277" t="s">
        <v>8313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9.5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8312</v>
      </c>
      <c r="R1278" t="s">
        <v>8313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4.25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8312</v>
      </c>
      <c r="R1279" t="s">
        <v>8313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4.25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8312</v>
      </c>
      <c r="R1280" t="s">
        <v>8313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4.25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8312</v>
      </c>
      <c r="R1281" t="s">
        <v>8313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4.25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8312</v>
      </c>
      <c r="R1282" t="s">
        <v>8313</v>
      </c>
      <c r="S1282" s="13">
        <f t="shared" ref="S1282:S1345" si="102">(((J1282/60)/60)/24)+DATE(1970,1,1)</f>
        <v>40513.757569444446</v>
      </c>
      <c r="T1282" s="13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4.25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8312</v>
      </c>
      <c r="R1283" t="s">
        <v>8313</v>
      </c>
      <c r="S1283" s="13">
        <f t="shared" si="102"/>
        <v>41463.743472222224</v>
      </c>
      <c r="T1283" s="13">
        <f t="shared" si="103"/>
        <v>41483.743472222224</v>
      </c>
      <c r="U1283">
        <f t="shared" si="104"/>
        <v>2013</v>
      </c>
    </row>
    <row r="1284" spans="1:21" ht="59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8312</v>
      </c>
      <c r="R1284" t="s">
        <v>8313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4.25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8312</v>
      </c>
      <c r="R1285" t="s">
        <v>8313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4.25" x14ac:dyDescent="0.7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4.25" x14ac:dyDescent="0.7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4.25" x14ac:dyDescent="0.7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3.75" x14ac:dyDescent="0.7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59" x14ac:dyDescent="0.7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4.25" x14ac:dyDescent="0.7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9.5" x14ac:dyDescent="0.7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4.25" x14ac:dyDescent="0.7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9" x14ac:dyDescent="0.7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9" x14ac:dyDescent="0.7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4.25" x14ac:dyDescent="0.7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4.25" x14ac:dyDescent="0.7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9" x14ac:dyDescent="0.7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4.25" x14ac:dyDescent="0.7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4.25" x14ac:dyDescent="0.7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4.25" x14ac:dyDescent="0.7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4.25" x14ac:dyDescent="0.7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4.25" x14ac:dyDescent="0.7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4.25" x14ac:dyDescent="0.7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9.5" x14ac:dyDescent="0.7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4.25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8308</v>
      </c>
      <c r="R1306" t="s">
        <v>8314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4.25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8308</v>
      </c>
      <c r="R1307" t="s">
        <v>8314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9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8308</v>
      </c>
      <c r="R1308" t="s">
        <v>8314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9.5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8308</v>
      </c>
      <c r="R1309" t="s">
        <v>8314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9.5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8308</v>
      </c>
      <c r="R1310" t="s">
        <v>8314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4.25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8308</v>
      </c>
      <c r="R1311" t="s">
        <v>8314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4.25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8308</v>
      </c>
      <c r="R1312" t="s">
        <v>8314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9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8308</v>
      </c>
      <c r="R1313" t="s">
        <v>8314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4.25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8308</v>
      </c>
      <c r="R1314" t="s">
        <v>8314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4.25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8308</v>
      </c>
      <c r="R1315" t="s">
        <v>8314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4.25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8308</v>
      </c>
      <c r="R1316" t="s">
        <v>8314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9.5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8308</v>
      </c>
      <c r="R1317" t="s">
        <v>8314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4.25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8308</v>
      </c>
      <c r="R1318" t="s">
        <v>8314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9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8308</v>
      </c>
      <c r="R1319" t="s">
        <v>8314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4.25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8308</v>
      </c>
      <c r="R1320" t="s">
        <v>8314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4.25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8308</v>
      </c>
      <c r="R1321" t="s">
        <v>8314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4.25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8308</v>
      </c>
      <c r="R1322" t="s">
        <v>8314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9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8308</v>
      </c>
      <c r="R1323" t="s">
        <v>8314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4.25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8308</v>
      </c>
      <c r="R1324" t="s">
        <v>8314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4.25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8308</v>
      </c>
      <c r="R1325" t="s">
        <v>8314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4.25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8308</v>
      </c>
      <c r="R1326" t="s">
        <v>8314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4.25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8308</v>
      </c>
      <c r="R1327" t="s">
        <v>8314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4.25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8308</v>
      </c>
      <c r="R1328" t="s">
        <v>8314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4.25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8308</v>
      </c>
      <c r="R1329" t="s">
        <v>8314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59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8308</v>
      </c>
      <c r="R1330" t="s">
        <v>8314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4.25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8308</v>
      </c>
      <c r="R1331" t="s">
        <v>8314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4.25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8308</v>
      </c>
      <c r="R1332" t="s">
        <v>8314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4.25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8308</v>
      </c>
      <c r="R1333" t="s">
        <v>8314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4.25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8308</v>
      </c>
      <c r="R1334" t="s">
        <v>8314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4.25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8308</v>
      </c>
      <c r="R1335" t="s">
        <v>8314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4.25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8308</v>
      </c>
      <c r="R1336" t="s">
        <v>8314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59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8308</v>
      </c>
      <c r="R1337" t="s">
        <v>8314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4.25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8308</v>
      </c>
      <c r="R1338" t="s">
        <v>8314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4.25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8308</v>
      </c>
      <c r="R1339" t="s">
        <v>8314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9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8308</v>
      </c>
      <c r="R1340" t="s">
        <v>8314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9.5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8308</v>
      </c>
      <c r="R1341" t="s">
        <v>8314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4.25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8308</v>
      </c>
      <c r="R1342" t="s">
        <v>8314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9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8308</v>
      </c>
      <c r="R1343" t="s">
        <v>8314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4.25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8308</v>
      </c>
      <c r="R1344" t="s">
        <v>8314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4.25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8308</v>
      </c>
      <c r="R1345" t="s">
        <v>8314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4.25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8321</v>
      </c>
      <c r="R1346" t="s">
        <v>8331</v>
      </c>
      <c r="S1346" s="13">
        <f t="shared" ref="S1346:S1409" si="107">(((J1346/60)/60)/24)+DATE(1970,1,1)</f>
        <v>42522.789803240739</v>
      </c>
      <c r="T1346" s="13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4.25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8321</v>
      </c>
      <c r="R1347" t="s">
        <v>8331</v>
      </c>
      <c r="S1347" s="13">
        <f t="shared" si="107"/>
        <v>41799.814340277779</v>
      </c>
      <c r="T1347" s="13">
        <f t="shared" si="108"/>
        <v>41834.814340277779</v>
      </c>
      <c r="U1347">
        <f t="shared" si="109"/>
        <v>2014</v>
      </c>
    </row>
    <row r="1348" spans="1:21" ht="44.25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8331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4.25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8331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4.25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8331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4.25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8331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4.25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8331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9.5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8331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4.25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8331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4.25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8331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4.25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8331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9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8331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4.25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8331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4.25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8331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4.25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8331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4.25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8331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9.5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8331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4.25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8331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29.5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8331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4.25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8331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9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8312</v>
      </c>
      <c r="R1366" t="s">
        <v>8313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4.25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8312</v>
      </c>
      <c r="R1367" t="s">
        <v>8313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8312</v>
      </c>
      <c r="R1368" t="s">
        <v>8313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4.25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8312</v>
      </c>
      <c r="R1369" t="s">
        <v>8313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4.25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8312</v>
      </c>
      <c r="R1370" t="s">
        <v>8313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4.25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8312</v>
      </c>
      <c r="R1371" t="s">
        <v>8313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9.5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8312</v>
      </c>
      <c r="R1372" t="s">
        <v>8313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4.25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8312</v>
      </c>
      <c r="R1373" t="s">
        <v>8313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8312</v>
      </c>
      <c r="R1374" t="s">
        <v>8313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9.5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8312</v>
      </c>
      <c r="R1375" t="s">
        <v>8313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4.25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8312</v>
      </c>
      <c r="R1376" t="s">
        <v>8313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9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8312</v>
      </c>
      <c r="R1377" t="s">
        <v>8313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9.5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8312</v>
      </c>
      <c r="R1378" t="s">
        <v>8313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4.25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8312</v>
      </c>
      <c r="R1379" t="s">
        <v>8313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8312</v>
      </c>
      <c r="R1380" t="s">
        <v>8313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9.5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8312</v>
      </c>
      <c r="R1381" t="s">
        <v>8313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4.25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8312</v>
      </c>
      <c r="R1382" t="s">
        <v>8313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9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8312</v>
      </c>
      <c r="R1383" t="s">
        <v>8313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4.25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8312</v>
      </c>
      <c r="R1384" t="s">
        <v>8313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4.25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8312</v>
      </c>
      <c r="R1385" t="s">
        <v>8313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4.25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8312</v>
      </c>
      <c r="R1386" t="s">
        <v>8313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4.25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8312</v>
      </c>
      <c r="R1387" t="s">
        <v>8313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9.5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8312</v>
      </c>
      <c r="R1388" t="s">
        <v>8313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4.25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8312</v>
      </c>
      <c r="R1389" t="s">
        <v>8313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4.25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8312</v>
      </c>
      <c r="R1390" t="s">
        <v>8313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9.5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8312</v>
      </c>
      <c r="R1391" t="s">
        <v>8313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4.25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8312</v>
      </c>
      <c r="R1392" t="s">
        <v>8313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4.25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8312</v>
      </c>
      <c r="R1393" t="s">
        <v>8313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4.25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8312</v>
      </c>
      <c r="R1394" t="s">
        <v>8313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8312</v>
      </c>
      <c r="R1395" t="s">
        <v>8313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4.25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8312</v>
      </c>
      <c r="R1396" t="s">
        <v>8313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8312</v>
      </c>
      <c r="R1397" t="s">
        <v>8313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59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8312</v>
      </c>
      <c r="R1398" t="s">
        <v>8313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4.25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8312</v>
      </c>
      <c r="R1399" t="s">
        <v>8313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4.25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8312</v>
      </c>
      <c r="R1400" t="s">
        <v>8313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4.25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8312</v>
      </c>
      <c r="R1401" t="s">
        <v>8313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4.25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8312</v>
      </c>
      <c r="R1402" t="s">
        <v>8313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9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8312</v>
      </c>
      <c r="R1403" t="s">
        <v>8313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4.25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8312</v>
      </c>
      <c r="R1404" t="s">
        <v>8313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4.25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8312</v>
      </c>
      <c r="R1405" t="s">
        <v>8313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4.25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8356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9.5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8356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8356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4.25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8356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4.25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8321</v>
      </c>
      <c r="R1410" t="s">
        <v>8356</v>
      </c>
      <c r="S1410" s="13">
        <f t="shared" ref="S1410:S1473" si="112">(((J1410/60)/60)/24)+DATE(1970,1,1)</f>
        <v>42291.872175925921</v>
      </c>
      <c r="T1410" s="13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4.25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8321</v>
      </c>
      <c r="R1411" t="s">
        <v>8356</v>
      </c>
      <c r="S1411" s="13">
        <f t="shared" si="112"/>
        <v>41945.133506944447</v>
      </c>
      <c r="T1411" s="13">
        <f t="shared" si="113"/>
        <v>42005.175173611111</v>
      </c>
      <c r="U1411">
        <f t="shared" si="114"/>
        <v>2014</v>
      </c>
    </row>
    <row r="1412" spans="1:21" ht="44.25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8356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9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8356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9.5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8356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9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8356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4.25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8356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4.25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8356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4.25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8321</v>
      </c>
      <c r="R1418" t="s">
        <v>8356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4.25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8356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9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8356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9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8356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9.5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8356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9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8356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4.25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8356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4.25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8356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4.25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8356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4.25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8321</v>
      </c>
      <c r="R1427" t="s">
        <v>8356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4.25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8321</v>
      </c>
      <c r="R1428" t="s">
        <v>8356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9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8356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4.25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8356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4.25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8321</v>
      </c>
      <c r="R1431" t="s">
        <v>8356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4.25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8356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4.25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8356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4.25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8321</v>
      </c>
      <c r="R1434" t="s">
        <v>8356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4.25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8356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4.25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8356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4.25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8356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59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8356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9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8356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4.25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8356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4.25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8356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4.25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8356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4.25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8356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4.25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8321</v>
      </c>
      <c r="R1444" t="s">
        <v>8356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4.25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8321</v>
      </c>
      <c r="R1445" t="s">
        <v>8356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4.25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8321</v>
      </c>
      <c r="R1446" t="s">
        <v>8356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4.25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8321</v>
      </c>
      <c r="R1447" t="s">
        <v>8356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4.25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8321</v>
      </c>
      <c r="R1448" t="s">
        <v>8356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9.5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8356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9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8321</v>
      </c>
      <c r="R1450" t="s">
        <v>8356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4.25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8321</v>
      </c>
      <c r="R1451" t="s">
        <v>8356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9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8356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4.25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8356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9.5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8321</v>
      </c>
      <c r="R1454" t="s">
        <v>8356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4.25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8321</v>
      </c>
      <c r="R1455" t="s">
        <v>8356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4.25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8356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59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8356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8356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9.5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8321</v>
      </c>
      <c r="R1459" t="s">
        <v>8356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9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8321</v>
      </c>
      <c r="R1460" t="s">
        <v>8356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4.25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8321</v>
      </c>
      <c r="R1461" t="s">
        <v>8356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4.25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8321</v>
      </c>
      <c r="R1462" t="s">
        <v>8356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9.5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8322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9.5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8322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4.25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8322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8322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4.25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8322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4.25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8322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9.5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8322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4.25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8322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4.25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8322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9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8322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4.25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8322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9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8321</v>
      </c>
      <c r="R1474" t="s">
        <v>8322</v>
      </c>
      <c r="S1474" s="13">
        <f t="shared" ref="S1474:S1537" si="117">(((J1474/60)/60)/24)+DATE(1970,1,1)</f>
        <v>41533.542858796296</v>
      </c>
      <c r="T1474" s="13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8321</v>
      </c>
      <c r="R1475" t="s">
        <v>8322</v>
      </c>
      <c r="S1475" s="13">
        <f t="shared" si="117"/>
        <v>40939.979618055557</v>
      </c>
      <c r="T1475" s="13">
        <f t="shared" si="118"/>
        <v>40969.979618055557</v>
      </c>
      <c r="U1475">
        <f t="shared" si="119"/>
        <v>2012</v>
      </c>
    </row>
    <row r="1476" spans="1:21" ht="44.25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8322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4.25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8322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9.5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8322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4.25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8322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4.25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8322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4.25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8322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4.25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8322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4.25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8343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4.25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8343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4.25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8343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8321</v>
      </c>
      <c r="R1486" t="s">
        <v>8343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4.25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8343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9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8343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4.25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8321</v>
      </c>
      <c r="R1489" t="s">
        <v>8343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4.25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8343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4.25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8321</v>
      </c>
      <c r="R1491" t="s">
        <v>8343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4.25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8343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4.25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8343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9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8343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9.5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8321</v>
      </c>
      <c r="R1495" t="s">
        <v>8343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59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8343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9.5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8321</v>
      </c>
      <c r="R1497" t="s">
        <v>8343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4.25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8321</v>
      </c>
      <c r="R1498" t="s">
        <v>8343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4.25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8343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4.25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8343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59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8343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4.25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8343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9.5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8323</v>
      </c>
      <c r="R1503" t="s">
        <v>8324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4.25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8323</v>
      </c>
      <c r="R1504" t="s">
        <v>8324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4.25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8323</v>
      </c>
      <c r="R1505" t="s">
        <v>8324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4.25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8323</v>
      </c>
      <c r="R1506" t="s">
        <v>8324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9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8323</v>
      </c>
      <c r="R1507" t="s">
        <v>8324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4.25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8323</v>
      </c>
      <c r="R1508" t="s">
        <v>8324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9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8323</v>
      </c>
      <c r="R1509" t="s">
        <v>8324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4.25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8323</v>
      </c>
      <c r="R1510" t="s">
        <v>8324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4.25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8323</v>
      </c>
      <c r="R1511" t="s">
        <v>8324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4.25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8323</v>
      </c>
      <c r="R1512" t="s">
        <v>8324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9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8323</v>
      </c>
      <c r="R1513" t="s">
        <v>8324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4.25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8323</v>
      </c>
      <c r="R1514" t="s">
        <v>8324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4.25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8323</v>
      </c>
      <c r="R1515" t="s">
        <v>8324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4.25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8323</v>
      </c>
      <c r="R1516" t="s">
        <v>8324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4.25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8323</v>
      </c>
      <c r="R1517" t="s">
        <v>8324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4.25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8323</v>
      </c>
      <c r="R1518" t="s">
        <v>8324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4.25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8323</v>
      </c>
      <c r="R1519" t="s">
        <v>8324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9.5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8323</v>
      </c>
      <c r="R1520" t="s">
        <v>8324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4.25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8323</v>
      </c>
      <c r="R1521" t="s">
        <v>8324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9.5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8323</v>
      </c>
      <c r="R1522" t="s">
        <v>8324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4.25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8323</v>
      </c>
      <c r="R1523" t="s">
        <v>8324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9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8323</v>
      </c>
      <c r="R1524" t="s">
        <v>8324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4.25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8323</v>
      </c>
      <c r="R1525" t="s">
        <v>8324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4.25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8323</v>
      </c>
      <c r="R1526" t="s">
        <v>8324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4.25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8323</v>
      </c>
      <c r="R1527" t="s">
        <v>8324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4.25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8323</v>
      </c>
      <c r="R1528" t="s">
        <v>8324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4.25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8323</v>
      </c>
      <c r="R1529" t="s">
        <v>8324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9.5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8323</v>
      </c>
      <c r="R1530" t="s">
        <v>8324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4.25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8323</v>
      </c>
      <c r="R1531" t="s">
        <v>8324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9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8323</v>
      </c>
      <c r="R1532" t="s">
        <v>8324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9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8323</v>
      </c>
      <c r="R1533" t="s">
        <v>8324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4.25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8323</v>
      </c>
      <c r="R1534" t="s">
        <v>8324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4.25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8323</v>
      </c>
      <c r="R1535" t="s">
        <v>8324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4.25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8323</v>
      </c>
      <c r="R1536" t="s">
        <v>8324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4.25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8323</v>
      </c>
      <c r="R1537" t="s">
        <v>8324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9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8323</v>
      </c>
      <c r="R1538" t="s">
        <v>8324</v>
      </c>
      <c r="S1538" s="13">
        <f t="shared" ref="S1538:S1601" si="122">(((J1538/60)/60)/24)+DATE(1970,1,1)</f>
        <v>42213.802199074074</v>
      </c>
      <c r="T1538" s="13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4.25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8323</v>
      </c>
      <c r="R1539" t="s">
        <v>8324</v>
      </c>
      <c r="S1539" s="13">
        <f t="shared" si="122"/>
        <v>42552.315127314811</v>
      </c>
      <c r="T1539" s="13">
        <f t="shared" si="123"/>
        <v>42588.75</v>
      </c>
      <c r="U1539">
        <f t="shared" si="124"/>
        <v>2016</v>
      </c>
    </row>
    <row r="1540" spans="1:21" ht="44.25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8323</v>
      </c>
      <c r="R1540" t="s">
        <v>8324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4.25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8323</v>
      </c>
      <c r="R1541" t="s">
        <v>8324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4.25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8323</v>
      </c>
      <c r="R1542" t="s">
        <v>8324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4.25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8323</v>
      </c>
      <c r="R1543" t="s">
        <v>8351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59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8323</v>
      </c>
      <c r="R1544" t="s">
        <v>8351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4.25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8323</v>
      </c>
      <c r="R1545" t="s">
        <v>8351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4.25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8323</v>
      </c>
      <c r="R1546" t="s">
        <v>8351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4.25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8323</v>
      </c>
      <c r="R1547" t="s">
        <v>8351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4.25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8323</v>
      </c>
      <c r="R1548" t="s">
        <v>8351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4.25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8323</v>
      </c>
      <c r="R1549" t="s">
        <v>8351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9.5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8323</v>
      </c>
      <c r="R1550" t="s">
        <v>8351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4.25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8323</v>
      </c>
      <c r="R1551" t="s">
        <v>8351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9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8323</v>
      </c>
      <c r="R1552" t="s">
        <v>8351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4.25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8323</v>
      </c>
      <c r="R1553" t="s">
        <v>8351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4.25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8323</v>
      </c>
      <c r="R1554" t="s">
        <v>8351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4.25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8323</v>
      </c>
      <c r="R1555" t="s">
        <v>8351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9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8323</v>
      </c>
      <c r="R1556" t="s">
        <v>8351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4.25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8323</v>
      </c>
      <c r="R1557" t="s">
        <v>8351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4.25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8323</v>
      </c>
      <c r="R1558" t="s">
        <v>8351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4.25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8323</v>
      </c>
      <c r="R1559" t="s">
        <v>8351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4.25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8323</v>
      </c>
      <c r="R1560" t="s">
        <v>8351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9.5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8323</v>
      </c>
      <c r="R1561" t="s">
        <v>8351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4.25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8323</v>
      </c>
      <c r="R1562" t="s">
        <v>8351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4.25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8353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9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8321</v>
      </c>
      <c r="R1564" t="s">
        <v>8353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4.25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8353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4.25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8353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4.25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8353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4.25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8353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4.25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8353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4.25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8353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8321</v>
      </c>
      <c r="R1571" t="s">
        <v>8353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9.5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8353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9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8353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4.25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8353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4.25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8353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4.25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8353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4.25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8353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9.5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8353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4.25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8353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9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8353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9.5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8353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4.25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8321</v>
      </c>
      <c r="R1582" t="s">
        <v>8353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4.25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8323</v>
      </c>
      <c r="R1583" t="s">
        <v>8341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9.5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8323</v>
      </c>
      <c r="R1584" t="s">
        <v>8341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9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8323</v>
      </c>
      <c r="R1585" t="s">
        <v>8341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4.25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8323</v>
      </c>
      <c r="R1586" t="s">
        <v>8341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9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8323</v>
      </c>
      <c r="R1587" t="s">
        <v>8341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9.5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8323</v>
      </c>
      <c r="R1588" t="s">
        <v>8341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9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8323</v>
      </c>
      <c r="R1589" t="s">
        <v>8341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9.5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8323</v>
      </c>
      <c r="R1590" t="s">
        <v>8341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4.25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8323</v>
      </c>
      <c r="R1591" t="s">
        <v>8341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8323</v>
      </c>
      <c r="R1592" t="s">
        <v>8341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9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8323</v>
      </c>
      <c r="R1593" t="s">
        <v>8341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9.5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8323</v>
      </c>
      <c r="R1594" t="s">
        <v>8341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9.5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8323</v>
      </c>
      <c r="R1595" t="s">
        <v>8341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9.5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8323</v>
      </c>
      <c r="R1596" t="s">
        <v>8341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4.25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8323</v>
      </c>
      <c r="R1597" t="s">
        <v>8341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4.25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8323</v>
      </c>
      <c r="R1598" t="s">
        <v>8341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4.25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8323</v>
      </c>
      <c r="R1599" t="s">
        <v>8341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9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8323</v>
      </c>
      <c r="R1600" t="s">
        <v>8341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4.25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8323</v>
      </c>
      <c r="R1601" t="s">
        <v>8341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4.25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8323</v>
      </c>
      <c r="R1602" t="s">
        <v>8341</v>
      </c>
      <c r="S1602" s="13">
        <f t="shared" ref="S1602:S1665" si="127">(((J1602/60)/60)/24)+DATE(1970,1,1)</f>
        <v>41791.057314814818</v>
      </c>
      <c r="T1602" s="13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4.25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8312</v>
      </c>
      <c r="R1603" t="s">
        <v>8313</v>
      </c>
      <c r="S1603" s="13">
        <f t="shared" si="127"/>
        <v>40638.092974537038</v>
      </c>
      <c r="T1603" s="13">
        <f t="shared" si="128"/>
        <v>40668.092974537038</v>
      </c>
      <c r="U1603">
        <f t="shared" si="129"/>
        <v>2011</v>
      </c>
    </row>
    <row r="1604" spans="1:21" ht="44.25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8312</v>
      </c>
      <c r="R1604" t="s">
        <v>8313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9.5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8312</v>
      </c>
      <c r="R1605" t="s">
        <v>8313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4.25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8312</v>
      </c>
      <c r="R1606" t="s">
        <v>8313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4.25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8312</v>
      </c>
      <c r="R1607" t="s">
        <v>8313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4.25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8312</v>
      </c>
      <c r="R1608" t="s">
        <v>8313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4.25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8312</v>
      </c>
      <c r="R1609" t="s">
        <v>8313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9.5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8312</v>
      </c>
      <c r="R1610" t="s">
        <v>8313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4.25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8312</v>
      </c>
      <c r="R1611" t="s">
        <v>8313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9.5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8312</v>
      </c>
      <c r="R1612" t="s">
        <v>8313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8312</v>
      </c>
      <c r="R1613" t="s">
        <v>8313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4.25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8312</v>
      </c>
      <c r="R1614" t="s">
        <v>8313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4.25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8312</v>
      </c>
      <c r="R1615" t="s">
        <v>8313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4.25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8312</v>
      </c>
      <c r="R1616" t="s">
        <v>8313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4.25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8312</v>
      </c>
      <c r="R1617" t="s">
        <v>8313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4.25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8312</v>
      </c>
      <c r="R1618" t="s">
        <v>8313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9.5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8312</v>
      </c>
      <c r="R1619" t="s">
        <v>8313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4.25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8312</v>
      </c>
      <c r="R1620" t="s">
        <v>8313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4.25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8312</v>
      </c>
      <c r="R1621" t="s">
        <v>8313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9.5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8312</v>
      </c>
      <c r="R1622" t="s">
        <v>8313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4.25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8312</v>
      </c>
      <c r="R1623" t="s">
        <v>8313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4.25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8312</v>
      </c>
      <c r="R1624" t="s">
        <v>8313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4.25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8312</v>
      </c>
      <c r="R1625" t="s">
        <v>8313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4.25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8312</v>
      </c>
      <c r="R1626" t="s">
        <v>8313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9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8312</v>
      </c>
      <c r="R1627" t="s">
        <v>8313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4.25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8312</v>
      </c>
      <c r="R1628" t="s">
        <v>8313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4.25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8312</v>
      </c>
      <c r="R1629" t="s">
        <v>8313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9.5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8312</v>
      </c>
      <c r="R1630" t="s">
        <v>8313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9.5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8312</v>
      </c>
      <c r="R1631" t="s">
        <v>8313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4.25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8312</v>
      </c>
      <c r="R1632" t="s">
        <v>8313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4.25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8312</v>
      </c>
      <c r="R1633" t="s">
        <v>8313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4.25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8312</v>
      </c>
      <c r="R1634" t="s">
        <v>8313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4.25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8312</v>
      </c>
      <c r="R1635" t="s">
        <v>8313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4.25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8312</v>
      </c>
      <c r="R1636" t="s">
        <v>8313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9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8312</v>
      </c>
      <c r="R1637" t="s">
        <v>8313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4.25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8312</v>
      </c>
      <c r="R1638" t="s">
        <v>8313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4.25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8312</v>
      </c>
      <c r="R1639" t="s">
        <v>8313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9.5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8312</v>
      </c>
      <c r="R1640" t="s">
        <v>8313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4.25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8312</v>
      </c>
      <c r="R1641" t="s">
        <v>8313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4.25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8312</v>
      </c>
      <c r="R1642" t="s">
        <v>8313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9.5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8312</v>
      </c>
      <c r="R1643" t="s">
        <v>8320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4.25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8312</v>
      </c>
      <c r="R1644" t="s">
        <v>8320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9.5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8312</v>
      </c>
      <c r="R1645" t="s">
        <v>8320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4.25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8312</v>
      </c>
      <c r="R1646" t="s">
        <v>8320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4.25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8312</v>
      </c>
      <c r="R1647" t="s">
        <v>8320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9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8312</v>
      </c>
      <c r="R1648" t="s">
        <v>8320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4.25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8312</v>
      </c>
      <c r="R1649" t="s">
        <v>8320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4.25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8312</v>
      </c>
      <c r="R1650" t="s">
        <v>8320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4.25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8312</v>
      </c>
      <c r="R1651" t="s">
        <v>8320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4.25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8312</v>
      </c>
      <c r="R1652" t="s">
        <v>8320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4.25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8312</v>
      </c>
      <c r="R1653" t="s">
        <v>8320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4.25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8312</v>
      </c>
      <c r="R1654" t="s">
        <v>8320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4.25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8312</v>
      </c>
      <c r="R1655" t="s">
        <v>8320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4.25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8312</v>
      </c>
      <c r="R1656" t="s">
        <v>8320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9.5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8312</v>
      </c>
      <c r="R1657" t="s">
        <v>8320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9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8312</v>
      </c>
      <c r="R1658" t="s">
        <v>8320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59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8312</v>
      </c>
      <c r="R1659" t="s">
        <v>8320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4.25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8312</v>
      </c>
      <c r="R1660" t="s">
        <v>8320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4.25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8312</v>
      </c>
      <c r="R1661" t="s">
        <v>8320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9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8312</v>
      </c>
      <c r="R1662" t="s">
        <v>8320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9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8312</v>
      </c>
      <c r="R1663" t="s">
        <v>8320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59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8312</v>
      </c>
      <c r="R1664" t="s">
        <v>8320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4.25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8312</v>
      </c>
      <c r="R1665" t="s">
        <v>8320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4.25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8312</v>
      </c>
      <c r="R1666" t="s">
        <v>8320</v>
      </c>
      <c r="S1666" s="13">
        <f t="shared" ref="S1666:S1729" si="132">(((J1666/60)/60)/24)+DATE(1970,1,1)</f>
        <v>40939.761782407404</v>
      </c>
      <c r="T1666" s="13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4.25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8312</v>
      </c>
      <c r="R1667" t="s">
        <v>8320</v>
      </c>
      <c r="S1667" s="13">
        <f t="shared" si="132"/>
        <v>40564.649456018517</v>
      </c>
      <c r="T1667" s="13">
        <f t="shared" si="133"/>
        <v>40596.125</v>
      </c>
      <c r="U1667">
        <f t="shared" si="134"/>
        <v>2011</v>
      </c>
    </row>
    <row r="1668" spans="1:21" ht="44.25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8312</v>
      </c>
      <c r="R1668" t="s">
        <v>8320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4.25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8312</v>
      </c>
      <c r="R1669" t="s">
        <v>8320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4.25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8312</v>
      </c>
      <c r="R1670" t="s">
        <v>8320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9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8312</v>
      </c>
      <c r="R1671" t="s">
        <v>8320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9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8312</v>
      </c>
      <c r="R1672" t="s">
        <v>8320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9.5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8312</v>
      </c>
      <c r="R1673" t="s">
        <v>8320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4.25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8312</v>
      </c>
      <c r="R1674" t="s">
        <v>8320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4.25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8312</v>
      </c>
      <c r="R1675" t="s">
        <v>8320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4.25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8312</v>
      </c>
      <c r="R1676" t="s">
        <v>8320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9.5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8312</v>
      </c>
      <c r="R1677" t="s">
        <v>8320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9.5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8312</v>
      </c>
      <c r="R1678" t="s">
        <v>8320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4.25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8312</v>
      </c>
      <c r="R1679" t="s">
        <v>8320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4.25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8312</v>
      </c>
      <c r="R1680" t="s">
        <v>8320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9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8312</v>
      </c>
      <c r="R1681" t="s">
        <v>8320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9.5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8312</v>
      </c>
      <c r="R1682" t="s">
        <v>8320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59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8312</v>
      </c>
      <c r="R1683" t="s">
        <v>8337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4.25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8312</v>
      </c>
      <c r="R1684" t="s">
        <v>8337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4.25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8312</v>
      </c>
      <c r="R1685" t="s">
        <v>8337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9.5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8312</v>
      </c>
      <c r="R1686" t="s">
        <v>8337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4.25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8312</v>
      </c>
      <c r="R1687" t="s">
        <v>8337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4.25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8312</v>
      </c>
      <c r="R1688" t="s">
        <v>8337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4.25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8312</v>
      </c>
      <c r="R1689" t="s">
        <v>8337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9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8312</v>
      </c>
      <c r="R1690" t="s">
        <v>8337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9.5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8312</v>
      </c>
      <c r="R1691" t="s">
        <v>8337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4.25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8312</v>
      </c>
      <c r="R1692" t="s">
        <v>8337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4.25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8312</v>
      </c>
      <c r="R1693" t="s">
        <v>8337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4.25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8312</v>
      </c>
      <c r="R1694" t="s">
        <v>8337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4.25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8312</v>
      </c>
      <c r="R1695" t="s">
        <v>8337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4.25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8312</v>
      </c>
      <c r="R1696" t="s">
        <v>8337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9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8312</v>
      </c>
      <c r="R1697" t="s">
        <v>8337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59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8312</v>
      </c>
      <c r="R1698" t="s">
        <v>8337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4.25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8312</v>
      </c>
      <c r="R1699" t="s">
        <v>8337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3.75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8312</v>
      </c>
      <c r="R1700" t="s">
        <v>8337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59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8312</v>
      </c>
      <c r="R1701" t="s">
        <v>8337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4.25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8312</v>
      </c>
      <c r="R1702" t="s">
        <v>8337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4.25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8312</v>
      </c>
      <c r="R1703" t="s">
        <v>8337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9.5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8312</v>
      </c>
      <c r="R1704" t="s">
        <v>8337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4.25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8312</v>
      </c>
      <c r="R1705" t="s">
        <v>8337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4.25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8312</v>
      </c>
      <c r="R1706" t="s">
        <v>8337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4.25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8312</v>
      </c>
      <c r="R1707" t="s">
        <v>8337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4.25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8312</v>
      </c>
      <c r="R1708" t="s">
        <v>8337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4.25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8312</v>
      </c>
      <c r="R1709" t="s">
        <v>8337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9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8312</v>
      </c>
      <c r="R1710" t="s">
        <v>8337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4.25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8312</v>
      </c>
      <c r="R1711" t="s">
        <v>8337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9.5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8312</v>
      </c>
      <c r="R1712" t="s">
        <v>8337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4.25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8312</v>
      </c>
      <c r="R1713" t="s">
        <v>8337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9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8312</v>
      </c>
      <c r="R1714" t="s">
        <v>8337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9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8312</v>
      </c>
      <c r="R1715" t="s">
        <v>8337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4.25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8312</v>
      </c>
      <c r="R1716" t="s">
        <v>8337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4.25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8312</v>
      </c>
      <c r="R1717" t="s">
        <v>8337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4.25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8312</v>
      </c>
      <c r="R1718" t="s">
        <v>8337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4.25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8312</v>
      </c>
      <c r="R1719" t="s">
        <v>8337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8312</v>
      </c>
      <c r="R1720" t="s">
        <v>8337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4.25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8312</v>
      </c>
      <c r="R1721" t="s">
        <v>8337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4.25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8312</v>
      </c>
      <c r="R1722" t="s">
        <v>8337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4.25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8312</v>
      </c>
      <c r="R1723" t="s">
        <v>8337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4.25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8312</v>
      </c>
      <c r="R1724" t="s">
        <v>8337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9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8312</v>
      </c>
      <c r="R1725" t="s">
        <v>8337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4.25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8312</v>
      </c>
      <c r="R1726" t="s">
        <v>8337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4.25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8312</v>
      </c>
      <c r="R1727" t="s">
        <v>8337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9.5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8312</v>
      </c>
      <c r="R1728" t="s">
        <v>8337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4.25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8312</v>
      </c>
      <c r="R1729" t="s">
        <v>8337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4.25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8312</v>
      </c>
      <c r="R1730" t="s">
        <v>8337</v>
      </c>
      <c r="S1730" s="13">
        <f t="shared" ref="S1730:S1793" si="137">(((J1730/60)/60)/24)+DATE(1970,1,1)</f>
        <v>42268.625856481478</v>
      </c>
      <c r="T1730" s="13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4.25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8312</v>
      </c>
      <c r="R1731" t="s">
        <v>8337</v>
      </c>
      <c r="S1731" s="13">
        <f t="shared" si="137"/>
        <v>42471.052152777775</v>
      </c>
      <c r="T1731" s="13">
        <f t="shared" si="138"/>
        <v>42531.052152777775</v>
      </c>
      <c r="U1731">
        <f t="shared" si="139"/>
        <v>2016</v>
      </c>
    </row>
    <row r="1732" spans="1:21" ht="44.25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8312</v>
      </c>
      <c r="R1732" t="s">
        <v>8337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9.5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8312</v>
      </c>
      <c r="R1733" t="s">
        <v>8337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4.25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8312</v>
      </c>
      <c r="R1734" t="s">
        <v>8337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4.25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8312</v>
      </c>
      <c r="R1735" t="s">
        <v>8337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4.25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8312</v>
      </c>
      <c r="R1736" t="s">
        <v>8337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4.25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8312</v>
      </c>
      <c r="R1737" t="s">
        <v>8337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9.5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8312</v>
      </c>
      <c r="R1738" t="s">
        <v>8337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4.25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8312</v>
      </c>
      <c r="R1739" t="s">
        <v>8337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9.5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8312</v>
      </c>
      <c r="R1740" t="s">
        <v>8337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4.25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8312</v>
      </c>
      <c r="R1741" t="s">
        <v>8337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4.25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8312</v>
      </c>
      <c r="R1742" t="s">
        <v>8337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9.5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8323</v>
      </c>
      <c r="R1743" t="s">
        <v>8324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4.25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8323</v>
      </c>
      <c r="R1744" t="s">
        <v>8324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4.25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8323</v>
      </c>
      <c r="R1745" t="s">
        <v>8324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4.25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8323</v>
      </c>
      <c r="R1746" t="s">
        <v>8324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4.25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8323</v>
      </c>
      <c r="R1747" t="s">
        <v>8324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9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8323</v>
      </c>
      <c r="R1748" t="s">
        <v>8324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4.25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8323</v>
      </c>
      <c r="R1749" t="s">
        <v>8324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9.5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8323</v>
      </c>
      <c r="R1750" t="s">
        <v>8324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9.5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8323</v>
      </c>
      <c r="R1751" t="s">
        <v>8324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4.25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8323</v>
      </c>
      <c r="R1752" t="s">
        <v>8324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9.5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8323</v>
      </c>
      <c r="R1753" t="s">
        <v>8324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9.5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8323</v>
      </c>
      <c r="R1754" t="s">
        <v>8324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4.25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8323</v>
      </c>
      <c r="R1755" t="s">
        <v>8324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4.25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8323</v>
      </c>
      <c r="R1756" t="s">
        <v>8324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4.25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8323</v>
      </c>
      <c r="R1757" t="s">
        <v>8324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4.25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8323</v>
      </c>
      <c r="R1758" t="s">
        <v>8324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4.25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8323</v>
      </c>
      <c r="R1759" t="s">
        <v>8324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9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8323</v>
      </c>
      <c r="R1760" t="s">
        <v>8324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9.5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8323</v>
      </c>
      <c r="R1761" t="s">
        <v>8324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4.25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8323</v>
      </c>
      <c r="R1762" t="s">
        <v>8324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9.5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8323</v>
      </c>
      <c r="R1763" t="s">
        <v>8324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9.5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8323</v>
      </c>
      <c r="R1764" t="s">
        <v>8324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9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8323</v>
      </c>
      <c r="R1765" t="s">
        <v>8324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4.25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8323</v>
      </c>
      <c r="R1766" t="s">
        <v>8324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4.25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8323</v>
      </c>
      <c r="R1767" t="s">
        <v>8324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9.5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8323</v>
      </c>
      <c r="R1768" t="s">
        <v>8324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9.5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8323</v>
      </c>
      <c r="R1769" t="s">
        <v>8324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4.25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8323</v>
      </c>
      <c r="R1770" t="s">
        <v>8324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4.25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8323</v>
      </c>
      <c r="R1771" t="s">
        <v>8324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4.25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8323</v>
      </c>
      <c r="R1772" t="s">
        <v>8324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4.25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8323</v>
      </c>
      <c r="R1773" t="s">
        <v>8324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4.25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8323</v>
      </c>
      <c r="R1774" t="s">
        <v>8324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4.25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8323</v>
      </c>
      <c r="R1775" t="s">
        <v>8324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4.25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8323</v>
      </c>
      <c r="R1776" t="s">
        <v>8324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4.25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8323</v>
      </c>
      <c r="R1777" t="s">
        <v>8324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4.25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8323</v>
      </c>
      <c r="R1778" t="s">
        <v>8324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4.25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8323</v>
      </c>
      <c r="R1779" t="s">
        <v>8324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4.25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8323</v>
      </c>
      <c r="R1780" t="s">
        <v>8324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4.25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8323</v>
      </c>
      <c r="R1781" t="s">
        <v>8324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4.25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8323</v>
      </c>
      <c r="R1782" t="s">
        <v>8324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4.25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8323</v>
      </c>
      <c r="R1783" t="s">
        <v>8324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9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8323</v>
      </c>
      <c r="R1784" t="s">
        <v>8324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4.25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8323</v>
      </c>
      <c r="R1785" t="s">
        <v>8324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4.25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8323</v>
      </c>
      <c r="R1786" t="s">
        <v>8324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4.25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8323</v>
      </c>
      <c r="R1787" t="s">
        <v>8324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4.25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8323</v>
      </c>
      <c r="R1788" t="s">
        <v>8324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4.25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8323</v>
      </c>
      <c r="R1789" t="s">
        <v>8324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4.25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8323</v>
      </c>
      <c r="R1790" t="s">
        <v>8324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4.25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8323</v>
      </c>
      <c r="R1791" t="s">
        <v>8324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4.25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8323</v>
      </c>
      <c r="R1792" t="s">
        <v>8324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9.5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8323</v>
      </c>
      <c r="R1793" t="s">
        <v>8324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9.5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8323</v>
      </c>
      <c r="R1794" t="s">
        <v>8324</v>
      </c>
      <c r="S1794" s="13">
        <f t="shared" ref="S1794:S1857" si="142">(((J1794/60)/60)/24)+DATE(1970,1,1)</f>
        <v>42189.031041666662</v>
      </c>
      <c r="T1794" s="13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4.25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8323</v>
      </c>
      <c r="R1795" t="s">
        <v>8324</v>
      </c>
      <c r="S1795" s="13">
        <f t="shared" si="142"/>
        <v>41940.89166666667</v>
      </c>
      <c r="T1795" s="13">
        <f t="shared" si="143"/>
        <v>41970.933333333334</v>
      </c>
      <c r="U1795">
        <f t="shared" si="144"/>
        <v>2014</v>
      </c>
    </row>
    <row r="1796" spans="1:21" ht="44.25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8323</v>
      </c>
      <c r="R1796" t="s">
        <v>8324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4.25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8323</v>
      </c>
      <c r="R1797" t="s">
        <v>8324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9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8323</v>
      </c>
      <c r="R1798" t="s">
        <v>8324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4.25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8323</v>
      </c>
      <c r="R1799" t="s">
        <v>8324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4.25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8323</v>
      </c>
      <c r="R1800" t="s">
        <v>8324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9.5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8323</v>
      </c>
      <c r="R1801" t="s">
        <v>8324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59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8323</v>
      </c>
      <c r="R1802" t="s">
        <v>8324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59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8323</v>
      </c>
      <c r="R1803" t="s">
        <v>8324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4.25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8323</v>
      </c>
      <c r="R1804" t="s">
        <v>8324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4.25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8323</v>
      </c>
      <c r="R1805" t="s">
        <v>8324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4.25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8323</v>
      </c>
      <c r="R1806" t="s">
        <v>8324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4.25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8323</v>
      </c>
      <c r="R1807" t="s">
        <v>8324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4.25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8323</v>
      </c>
      <c r="R1808" t="s">
        <v>8324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9.5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8323</v>
      </c>
      <c r="R1809" t="s">
        <v>8324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4.25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8323</v>
      </c>
      <c r="R1810" t="s">
        <v>8324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4.25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8323</v>
      </c>
      <c r="R1811" t="s">
        <v>8324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4.25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8323</v>
      </c>
      <c r="R1812" t="s">
        <v>8324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4.25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8323</v>
      </c>
      <c r="R1813" t="s">
        <v>8324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4.25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8323</v>
      </c>
      <c r="R1814" t="s">
        <v>8324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4.25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8323</v>
      </c>
      <c r="R1815" t="s">
        <v>8324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4.25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8323</v>
      </c>
      <c r="R1816" t="s">
        <v>8324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9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8323</v>
      </c>
      <c r="R1817" t="s">
        <v>8324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4.25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8323</v>
      </c>
      <c r="R1818" t="s">
        <v>8324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9.5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8323</v>
      </c>
      <c r="R1819" t="s">
        <v>8324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9.5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8323</v>
      </c>
      <c r="R1820" t="s">
        <v>8324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4.25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8323</v>
      </c>
      <c r="R1821" t="s">
        <v>8324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9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8323</v>
      </c>
      <c r="R1822" t="s">
        <v>8324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4.25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8312</v>
      </c>
      <c r="R1823" t="s">
        <v>8313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9.5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8312</v>
      </c>
      <c r="R1824" t="s">
        <v>8313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4.25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8312</v>
      </c>
      <c r="R1825" t="s">
        <v>8313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8312</v>
      </c>
      <c r="R1826" t="s">
        <v>8313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4.25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8312</v>
      </c>
      <c r="R1827" t="s">
        <v>8313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9.5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8312</v>
      </c>
      <c r="R1828" t="s">
        <v>8313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4.25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8312</v>
      </c>
      <c r="R1829" t="s">
        <v>8313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9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8312</v>
      </c>
      <c r="R1830" t="s">
        <v>8313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4.25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8312</v>
      </c>
      <c r="R1831" t="s">
        <v>8313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4.25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8312</v>
      </c>
      <c r="R1832" t="s">
        <v>8313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4.25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8312</v>
      </c>
      <c r="R1833" t="s">
        <v>8313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4.25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8312</v>
      </c>
      <c r="R1834" t="s">
        <v>8313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4.25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8312</v>
      </c>
      <c r="R1835" t="s">
        <v>8313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9.5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8312</v>
      </c>
      <c r="R1836" t="s">
        <v>8313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9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8312</v>
      </c>
      <c r="R1837" t="s">
        <v>8313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9.5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8312</v>
      </c>
      <c r="R1838" t="s">
        <v>8313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9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8312</v>
      </c>
      <c r="R1839" t="s">
        <v>8313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4.25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8312</v>
      </c>
      <c r="R1840" t="s">
        <v>8313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4.25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8312</v>
      </c>
      <c r="R1841" t="s">
        <v>8313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4.25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8312</v>
      </c>
      <c r="R1842" t="s">
        <v>8313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9.5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8312</v>
      </c>
      <c r="R1843" t="s">
        <v>8313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4.25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8312</v>
      </c>
      <c r="R1844" t="s">
        <v>8313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9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8312</v>
      </c>
      <c r="R1845" t="s">
        <v>8313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4.25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8312</v>
      </c>
      <c r="R1846" t="s">
        <v>8313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8.5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8312</v>
      </c>
      <c r="R1847" t="s">
        <v>8313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4.25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8312</v>
      </c>
      <c r="R1848" t="s">
        <v>8313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9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8312</v>
      </c>
      <c r="R1849" t="s">
        <v>8313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4.25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8312</v>
      </c>
      <c r="R1850" t="s">
        <v>8313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9.5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8312</v>
      </c>
      <c r="R1851" t="s">
        <v>8313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4.25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8312</v>
      </c>
      <c r="R1852" t="s">
        <v>8313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4.25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8312</v>
      </c>
      <c r="R1853" t="s">
        <v>8313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59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8312</v>
      </c>
      <c r="R1854" t="s">
        <v>8313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4.25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8312</v>
      </c>
      <c r="R1855" t="s">
        <v>8313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4.25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8312</v>
      </c>
      <c r="R1856" t="s">
        <v>8313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4.25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8312</v>
      </c>
      <c r="R1857" t="s">
        <v>8313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9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8312</v>
      </c>
      <c r="R1858" t="s">
        <v>8313</v>
      </c>
      <c r="S1858" s="13">
        <f t="shared" ref="S1858:S1921" si="147">(((J1858/60)/60)/24)+DATE(1970,1,1)</f>
        <v>41817.854999999996</v>
      </c>
      <c r="T1858" s="13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4.25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8312</v>
      </c>
      <c r="R1859" t="s">
        <v>8313</v>
      </c>
      <c r="S1859" s="13">
        <f t="shared" si="147"/>
        <v>41864.76866898148</v>
      </c>
      <c r="T1859" s="13">
        <f t="shared" si="148"/>
        <v>41894.76866898148</v>
      </c>
      <c r="U1859">
        <f t="shared" si="149"/>
        <v>2014</v>
      </c>
    </row>
    <row r="1860" spans="1:21" ht="59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8312</v>
      </c>
      <c r="R1860" t="s">
        <v>8313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9.5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8312</v>
      </c>
      <c r="R1861" t="s">
        <v>8313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4.25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8312</v>
      </c>
      <c r="R1862" t="s">
        <v>8313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4.25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8310</v>
      </c>
      <c r="R1863" t="s">
        <v>8342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4.25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8310</v>
      </c>
      <c r="R1864" t="s">
        <v>8342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4.25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8310</v>
      </c>
      <c r="R1865" t="s">
        <v>8342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4.25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8310</v>
      </c>
      <c r="R1866" t="s">
        <v>8342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9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8310</v>
      </c>
      <c r="R1867" t="s">
        <v>8342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4.25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8310</v>
      </c>
      <c r="R1868" t="s">
        <v>8342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4.25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8310</v>
      </c>
      <c r="R1869" t="s">
        <v>8342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4.25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8310</v>
      </c>
      <c r="R1870" t="s">
        <v>8342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4.25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8310</v>
      </c>
      <c r="R1871" t="s">
        <v>8342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4.25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8310</v>
      </c>
      <c r="R1872" t="s">
        <v>8342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59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8310</v>
      </c>
      <c r="R1873" t="s">
        <v>8342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4.25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8310</v>
      </c>
      <c r="R1874" t="s">
        <v>8342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4.25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8310</v>
      </c>
      <c r="R1875" t="s">
        <v>8342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9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8310</v>
      </c>
      <c r="R1876" t="s">
        <v>8342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4.25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8310</v>
      </c>
      <c r="R1877" t="s">
        <v>8342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4.25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8310</v>
      </c>
      <c r="R1878" t="s">
        <v>8342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4.25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8310</v>
      </c>
      <c r="R1879" t="s">
        <v>8342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9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8310</v>
      </c>
      <c r="R1880" t="s">
        <v>8342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4.25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8310</v>
      </c>
      <c r="R1881" t="s">
        <v>8342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9.5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8310</v>
      </c>
      <c r="R1882" t="s">
        <v>8342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4.25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8312</v>
      </c>
      <c r="R1883" t="s">
        <v>8329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59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8312</v>
      </c>
      <c r="R1884" t="s">
        <v>8329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4.25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8312</v>
      </c>
      <c r="R1885" t="s">
        <v>8329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4.25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8312</v>
      </c>
      <c r="R1886" t="s">
        <v>8329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4.25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8312</v>
      </c>
      <c r="R1887" t="s">
        <v>8329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4.25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8312</v>
      </c>
      <c r="R1888" t="s">
        <v>8329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4.25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8312</v>
      </c>
      <c r="R1889" t="s">
        <v>8329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9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8312</v>
      </c>
      <c r="R1890" t="s">
        <v>8329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4.25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8312</v>
      </c>
      <c r="R1891" t="s">
        <v>8329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4.25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8312</v>
      </c>
      <c r="R1892" t="s">
        <v>8329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9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8312</v>
      </c>
      <c r="R1893" t="s">
        <v>8329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4.25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8312</v>
      </c>
      <c r="R1894" t="s">
        <v>8329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4.25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8312</v>
      </c>
      <c r="R1895" t="s">
        <v>8329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9.5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8312</v>
      </c>
      <c r="R1896" t="s">
        <v>8329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9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8312</v>
      </c>
      <c r="R1897" t="s">
        <v>8329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4.25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8312</v>
      </c>
      <c r="R1898" t="s">
        <v>8329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4.25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8312</v>
      </c>
      <c r="R1899" t="s">
        <v>8329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4.25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8312</v>
      </c>
      <c r="R1900" t="s">
        <v>8329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4.25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8312</v>
      </c>
      <c r="R1901" t="s">
        <v>8329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4.25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8312</v>
      </c>
      <c r="R1902" t="s">
        <v>8329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4.25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8308</v>
      </c>
      <c r="R1903" t="s">
        <v>8348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4.25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8308</v>
      </c>
      <c r="R1904" t="s">
        <v>8348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4.25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8308</v>
      </c>
      <c r="R1905" t="s">
        <v>8348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4.25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8308</v>
      </c>
      <c r="R1906" t="s">
        <v>8348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9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8308</v>
      </c>
      <c r="R1907" t="s">
        <v>8348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4.25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8308</v>
      </c>
      <c r="R1908" t="s">
        <v>8348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4.25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8308</v>
      </c>
      <c r="R1909" t="s">
        <v>8348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4.25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8308</v>
      </c>
      <c r="R1910" t="s">
        <v>8348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4.25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8308</v>
      </c>
      <c r="R1911" t="s">
        <v>8348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4.25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8308</v>
      </c>
      <c r="R1912" t="s">
        <v>8348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9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8308</v>
      </c>
      <c r="R1913" t="s">
        <v>8348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4.25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8308</v>
      </c>
      <c r="R1914" t="s">
        <v>8348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9.5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8308</v>
      </c>
      <c r="R1915" t="s">
        <v>8348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4.25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8308</v>
      </c>
      <c r="R1916" t="s">
        <v>8348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4.25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8308</v>
      </c>
      <c r="R1917" t="s">
        <v>8348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9.5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8308</v>
      </c>
      <c r="R1918" t="s">
        <v>8348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9.5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8308</v>
      </c>
      <c r="R1919" t="s">
        <v>8348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4.25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8308</v>
      </c>
      <c r="R1920" t="s">
        <v>8348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4.25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8308</v>
      </c>
      <c r="R1921" t="s">
        <v>8348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4.25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8308</v>
      </c>
      <c r="R1922" t="s">
        <v>8348</v>
      </c>
      <c r="S1922" s="13">
        <f t="shared" ref="S1922:S1985" si="152">(((J1922/60)/60)/24)+DATE(1970,1,1)</f>
        <v>42270.875706018516</v>
      </c>
      <c r="T1922" s="13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29.5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8312</v>
      </c>
      <c r="R1923" t="s">
        <v>8329</v>
      </c>
      <c r="S1923" s="13">
        <f t="shared" si="152"/>
        <v>41074.221562500003</v>
      </c>
      <c r="T1923" s="13">
        <f t="shared" si="153"/>
        <v>41104.221562500003</v>
      </c>
      <c r="U1923">
        <f t="shared" si="154"/>
        <v>2012</v>
      </c>
    </row>
    <row r="1924" spans="1:21" ht="44.25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8312</v>
      </c>
      <c r="R1924" t="s">
        <v>8329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4.25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8312</v>
      </c>
      <c r="R1925" t="s">
        <v>8329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9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8312</v>
      </c>
      <c r="R1926" t="s">
        <v>8329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4.25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8312</v>
      </c>
      <c r="R1927" t="s">
        <v>8329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9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8312</v>
      </c>
      <c r="R1928" t="s">
        <v>8329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8312</v>
      </c>
      <c r="R1929" t="s">
        <v>8329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9.5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8312</v>
      </c>
      <c r="R1930" t="s">
        <v>8329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4.25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8312</v>
      </c>
      <c r="R1931" t="s">
        <v>8329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9.5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8312</v>
      </c>
      <c r="R1932" t="s">
        <v>8329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4.25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8312</v>
      </c>
      <c r="R1933" t="s">
        <v>8329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9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8312</v>
      </c>
      <c r="R1934" t="s">
        <v>8329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4.25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8312</v>
      </c>
      <c r="R1935" t="s">
        <v>8329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4.25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8312</v>
      </c>
      <c r="R1936" t="s">
        <v>8329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4.25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8312</v>
      </c>
      <c r="R1937" t="s">
        <v>8329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4.25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8312</v>
      </c>
      <c r="R1938" t="s">
        <v>8329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4.25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8312</v>
      </c>
      <c r="R1939" t="s">
        <v>8329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4.25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8312</v>
      </c>
      <c r="R1940" t="s">
        <v>8329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9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8312</v>
      </c>
      <c r="R1941" t="s">
        <v>8329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4.25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8312</v>
      </c>
      <c r="R1942" t="s">
        <v>8329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4.25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8308</v>
      </c>
      <c r="R1943" t="s">
        <v>8309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4.25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8308</v>
      </c>
      <c r="R1944" t="s">
        <v>8309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4.25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8308</v>
      </c>
      <c r="R1945" t="s">
        <v>8309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59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8308</v>
      </c>
      <c r="R1946" t="s">
        <v>8309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4.25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8308</v>
      </c>
      <c r="R1947" t="s">
        <v>8309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59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8308</v>
      </c>
      <c r="R1948" t="s">
        <v>8309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9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8308</v>
      </c>
      <c r="R1949" t="s">
        <v>8309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9.5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8308</v>
      </c>
      <c r="R1950" t="s">
        <v>8309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4.25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8308</v>
      </c>
      <c r="R1951" t="s">
        <v>8309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4.25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8308</v>
      </c>
      <c r="R1952" t="s">
        <v>8309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4.25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8308</v>
      </c>
      <c r="R1953" t="s">
        <v>8309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4.25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8308</v>
      </c>
      <c r="R1954" t="s">
        <v>8309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4.25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8308</v>
      </c>
      <c r="R1955" t="s">
        <v>8309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9.5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8308</v>
      </c>
      <c r="R1956" t="s">
        <v>8309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4.25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8308</v>
      </c>
      <c r="R1957" t="s">
        <v>8309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4.25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8308</v>
      </c>
      <c r="R1958" t="s">
        <v>8309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9.5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8308</v>
      </c>
      <c r="R1959" t="s">
        <v>8309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4.25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8308</v>
      </c>
      <c r="R1960" t="s">
        <v>8309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9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8308</v>
      </c>
      <c r="R1961" t="s">
        <v>8309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4.25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8308</v>
      </c>
      <c r="R1962" t="s">
        <v>8309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4.25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8308</v>
      </c>
      <c r="R1963" t="s">
        <v>8309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4.25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8308</v>
      </c>
      <c r="R1964" t="s">
        <v>8309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59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8308</v>
      </c>
      <c r="R1965" t="s">
        <v>8309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4.25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8308</v>
      </c>
      <c r="R1966" t="s">
        <v>8309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4.25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8308</v>
      </c>
      <c r="R1967" t="s">
        <v>8309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4.25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8308</v>
      </c>
      <c r="R1968" t="s">
        <v>8309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4.25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8308</v>
      </c>
      <c r="R1969" t="s">
        <v>8309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9.5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8308</v>
      </c>
      <c r="R1970" t="s">
        <v>8309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4.25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8308</v>
      </c>
      <c r="R1971" t="s">
        <v>8309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4.25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8308</v>
      </c>
      <c r="R1972" t="s">
        <v>8309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4.25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8308</v>
      </c>
      <c r="R1973" t="s">
        <v>8309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4.25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8308</v>
      </c>
      <c r="R1974" t="s">
        <v>8309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4.25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8308</v>
      </c>
      <c r="R1975" t="s">
        <v>8309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4.25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8308</v>
      </c>
      <c r="R1976" t="s">
        <v>8309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9.5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8308</v>
      </c>
      <c r="R1977" t="s">
        <v>8309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9.5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8308</v>
      </c>
      <c r="R1978" t="s">
        <v>8309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4.25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8308</v>
      </c>
      <c r="R1979" t="s">
        <v>8309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4.25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8308</v>
      </c>
      <c r="R1980" t="s">
        <v>8309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4.25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8308</v>
      </c>
      <c r="R1981" t="s">
        <v>8309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9.5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8308</v>
      </c>
      <c r="R1982" t="s">
        <v>8309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4.25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8323</v>
      </c>
      <c r="R1983" t="s">
        <v>8352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4.25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8323</v>
      </c>
      <c r="R1984" t="s">
        <v>8352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4.25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8323</v>
      </c>
      <c r="R1985" t="s">
        <v>8352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9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8323</v>
      </c>
      <c r="R1986" t="s">
        <v>8352</v>
      </c>
      <c r="S1986" s="13">
        <f t="shared" ref="S1986:S2049" si="157">(((J1986/60)/60)/24)+DATE(1970,1,1)</f>
        <v>41913.790289351848</v>
      </c>
      <c r="T1986" s="13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4.25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8323</v>
      </c>
      <c r="R1987" t="s">
        <v>8352</v>
      </c>
      <c r="S1987" s="13">
        <f t="shared" si="157"/>
        <v>42555.698738425926</v>
      </c>
      <c r="T1987" s="13">
        <f t="shared" si="158"/>
        <v>42584.958333333328</v>
      </c>
      <c r="U1987">
        <f t="shared" si="159"/>
        <v>2016</v>
      </c>
    </row>
    <row r="1988" spans="1:21" ht="44.25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8323</v>
      </c>
      <c r="R1988" t="s">
        <v>8352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9.5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8323</v>
      </c>
      <c r="R1989" t="s">
        <v>8352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8323</v>
      </c>
      <c r="R1990" t="s">
        <v>8352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4.25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8323</v>
      </c>
      <c r="R1991" t="s">
        <v>8352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4.25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8323</v>
      </c>
      <c r="R1992" t="s">
        <v>8352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9.5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8323</v>
      </c>
      <c r="R1993" t="s">
        <v>8352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9.5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8323</v>
      </c>
      <c r="R1994" t="s">
        <v>8352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4.25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8323</v>
      </c>
      <c r="R1995" t="s">
        <v>8352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9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8323</v>
      </c>
      <c r="R1996" t="s">
        <v>8352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4.25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8323</v>
      </c>
      <c r="R1997" t="s">
        <v>8352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9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8323</v>
      </c>
      <c r="R1998" t="s">
        <v>8352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4.25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8323</v>
      </c>
      <c r="R1999" t="s">
        <v>8352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59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8323</v>
      </c>
      <c r="R2000" t="s">
        <v>8352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4.25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8323</v>
      </c>
      <c r="R2001" t="s">
        <v>8352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4.25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8323</v>
      </c>
      <c r="R2002" t="s">
        <v>8352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4.25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8308</v>
      </c>
      <c r="R2003" t="s">
        <v>8309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4.25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8308</v>
      </c>
      <c r="R2004" t="s">
        <v>8309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9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8308</v>
      </c>
      <c r="R2005" t="s">
        <v>8309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4.25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8308</v>
      </c>
      <c r="R2006" t="s">
        <v>8309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4.25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8308</v>
      </c>
      <c r="R2007" t="s">
        <v>8309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9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8308</v>
      </c>
      <c r="R2008" t="s">
        <v>8309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9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8308</v>
      </c>
      <c r="R2009" t="s">
        <v>8309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4.25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8308</v>
      </c>
      <c r="R2010" t="s">
        <v>8309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4.25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8308</v>
      </c>
      <c r="R2011" t="s">
        <v>8309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9.5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8308</v>
      </c>
      <c r="R2012" t="s">
        <v>8309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4.25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8308</v>
      </c>
      <c r="R2013" t="s">
        <v>8309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4.25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8308</v>
      </c>
      <c r="R2014" t="s">
        <v>8309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59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8308</v>
      </c>
      <c r="R2015" t="s">
        <v>8309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4.25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8308</v>
      </c>
      <c r="R2016" t="s">
        <v>8309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4.25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8308</v>
      </c>
      <c r="R2017" t="s">
        <v>8309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9.5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8308</v>
      </c>
      <c r="R2018" t="s">
        <v>8309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4.25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8308</v>
      </c>
      <c r="R2019" t="s">
        <v>8309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4.25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8308</v>
      </c>
      <c r="R2020" t="s">
        <v>8309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9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8308</v>
      </c>
      <c r="R2021" t="s">
        <v>8309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4.25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8308</v>
      </c>
      <c r="R2022" t="s">
        <v>8309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4.25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8308</v>
      </c>
      <c r="R2023" t="s">
        <v>8309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4.25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8308</v>
      </c>
      <c r="R2024" t="s">
        <v>8309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9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8308</v>
      </c>
      <c r="R2025" t="s">
        <v>8309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4.25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8308</v>
      </c>
      <c r="R2026" t="s">
        <v>8309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4.25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8308</v>
      </c>
      <c r="R2027" t="s">
        <v>8309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9.5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8308</v>
      </c>
      <c r="R2028" t="s">
        <v>8309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4.25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8308</v>
      </c>
      <c r="R2029" t="s">
        <v>8309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9.5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8308</v>
      </c>
      <c r="R2030" t="s">
        <v>8309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4.25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8308</v>
      </c>
      <c r="R2031" t="s">
        <v>8309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4.25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8308</v>
      </c>
      <c r="R2032" t="s">
        <v>8309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4.25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8308</v>
      </c>
      <c r="R2033" t="s">
        <v>8309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4.25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8308</v>
      </c>
      <c r="R2034" t="s">
        <v>8309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4.25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8308</v>
      </c>
      <c r="R2035" t="s">
        <v>8309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9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8308</v>
      </c>
      <c r="R2036" t="s">
        <v>8309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59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8308</v>
      </c>
      <c r="R2037" t="s">
        <v>8309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4.25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8308</v>
      </c>
      <c r="R2038" t="s">
        <v>8309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4.25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8308</v>
      </c>
      <c r="R2039" t="s">
        <v>8309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4.25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8308</v>
      </c>
      <c r="R2040" t="s">
        <v>8309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4.25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8308</v>
      </c>
      <c r="R2041" t="s">
        <v>8309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9.5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8308</v>
      </c>
      <c r="R2042" t="s">
        <v>8309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4.25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8308</v>
      </c>
      <c r="R2043" t="s">
        <v>8309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4.25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8308</v>
      </c>
      <c r="R2044" t="s">
        <v>8309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4.25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8308</v>
      </c>
      <c r="R2045" t="s">
        <v>8309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4.25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8308</v>
      </c>
      <c r="R2046" t="s">
        <v>8309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4.25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8308</v>
      </c>
      <c r="R2047" t="s">
        <v>8309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4.25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8308</v>
      </c>
      <c r="R2048" t="s">
        <v>8309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4.25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8308</v>
      </c>
      <c r="R2049" t="s">
        <v>8309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4.25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8308</v>
      </c>
      <c r="R2050" t="s">
        <v>8309</v>
      </c>
      <c r="S2050" s="13">
        <f t="shared" ref="S2050:S2113" si="162">(((J2050/60)/60)/24)+DATE(1970,1,1)</f>
        <v>41387.651516203703</v>
      </c>
      <c r="T2050" s="13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8308</v>
      </c>
      <c r="R2051" t="s">
        <v>8309</v>
      </c>
      <c r="S2051" s="13">
        <f t="shared" si="162"/>
        <v>41575.527349537035</v>
      </c>
      <c r="T2051" s="13">
        <f t="shared" si="163"/>
        <v>41610.957638888889</v>
      </c>
      <c r="U2051">
        <f t="shared" si="164"/>
        <v>2013</v>
      </c>
    </row>
    <row r="2052" spans="1:21" ht="44.25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8308</v>
      </c>
      <c r="R2052" t="s">
        <v>8309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4.25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8308</v>
      </c>
      <c r="R2053" t="s">
        <v>8309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4.25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8308</v>
      </c>
      <c r="R2054" t="s">
        <v>8309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4.25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8308</v>
      </c>
      <c r="R2055" t="s">
        <v>8309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4.25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8308</v>
      </c>
      <c r="R2056" t="s">
        <v>8309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4.25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8308</v>
      </c>
      <c r="R2057" t="s">
        <v>8309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4.25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8308</v>
      </c>
      <c r="R2058" t="s">
        <v>8309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9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8308</v>
      </c>
      <c r="R2059" t="s">
        <v>8309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9.5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8308</v>
      </c>
      <c r="R2060" t="s">
        <v>8309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4.25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8308</v>
      </c>
      <c r="R2061" t="s">
        <v>8309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4.25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8308</v>
      </c>
      <c r="R2062" t="s">
        <v>8309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4.25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8308</v>
      </c>
      <c r="R2063" t="s">
        <v>8309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9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8308</v>
      </c>
      <c r="R2064" t="s">
        <v>8309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9.5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8308</v>
      </c>
      <c r="R2065" t="s">
        <v>8309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4.25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8308</v>
      </c>
      <c r="R2066" t="s">
        <v>8309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4.25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8308</v>
      </c>
      <c r="R2067" t="s">
        <v>8309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4.25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8308</v>
      </c>
      <c r="R2068" t="s">
        <v>8309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4.25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8308</v>
      </c>
      <c r="R2069" t="s">
        <v>8309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4.25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8308</v>
      </c>
      <c r="R2070" t="s">
        <v>8309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9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8308</v>
      </c>
      <c r="R2071" t="s">
        <v>8309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4.25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8308</v>
      </c>
      <c r="R2072" t="s">
        <v>8309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4.25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8308</v>
      </c>
      <c r="R2073" t="s">
        <v>8309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9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8308</v>
      </c>
      <c r="R2074" t="s">
        <v>8309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4.25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8308</v>
      </c>
      <c r="R2075" t="s">
        <v>8309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9.5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8308</v>
      </c>
      <c r="R2076" t="s">
        <v>8309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4.25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8308</v>
      </c>
      <c r="R2077" t="s">
        <v>8309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9.5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8308</v>
      </c>
      <c r="R2078" t="s">
        <v>8309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4.25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8308</v>
      </c>
      <c r="R2079" t="s">
        <v>8309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4.25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8308</v>
      </c>
      <c r="R2080" t="s">
        <v>8309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9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8308</v>
      </c>
      <c r="R2081" t="s">
        <v>8309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4.25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8308</v>
      </c>
      <c r="R2082" t="s">
        <v>8309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4.25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8312</v>
      </c>
      <c r="R2083" t="s">
        <v>8329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4.25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8312</v>
      </c>
      <c r="R2084" t="s">
        <v>8329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4.25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8312</v>
      </c>
      <c r="R2085" t="s">
        <v>8329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4.25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8312</v>
      </c>
      <c r="R2086" t="s">
        <v>8329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9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8312</v>
      </c>
      <c r="R2087" t="s">
        <v>8329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4.25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8312</v>
      </c>
      <c r="R2088" t="s">
        <v>8329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9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8312</v>
      </c>
      <c r="R2089" t="s">
        <v>8329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4.25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8312</v>
      </c>
      <c r="R2090" t="s">
        <v>8329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9.5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8312</v>
      </c>
      <c r="R2091" t="s">
        <v>8329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4.25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8312</v>
      </c>
      <c r="R2092" t="s">
        <v>8329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9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8312</v>
      </c>
      <c r="R2093" t="s">
        <v>8329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4.25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8312</v>
      </c>
      <c r="R2094" t="s">
        <v>8329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4.25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8312</v>
      </c>
      <c r="R2095" t="s">
        <v>8329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9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8312</v>
      </c>
      <c r="R2096" t="s">
        <v>8329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4.25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8312</v>
      </c>
      <c r="R2097" t="s">
        <v>8329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4.25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8312</v>
      </c>
      <c r="R2098" t="s">
        <v>8329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4.25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8312</v>
      </c>
      <c r="R2099" t="s">
        <v>8329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4.25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8312</v>
      </c>
      <c r="R2100" t="s">
        <v>8329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8312</v>
      </c>
      <c r="R2101" t="s">
        <v>8329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4.25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8312</v>
      </c>
      <c r="R2102" t="s">
        <v>8329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4.25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8312</v>
      </c>
      <c r="R2103" t="s">
        <v>8329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4.25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8312</v>
      </c>
      <c r="R2104" t="s">
        <v>8329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9.5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8312</v>
      </c>
      <c r="R2105" t="s">
        <v>8329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4.25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8312</v>
      </c>
      <c r="R2106" t="s">
        <v>8329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4.25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8312</v>
      </c>
      <c r="R2107" t="s">
        <v>8329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4.25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8312</v>
      </c>
      <c r="R2108" t="s">
        <v>8329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4.25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8312</v>
      </c>
      <c r="R2109" t="s">
        <v>8329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9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8312</v>
      </c>
      <c r="R2110" t="s">
        <v>8329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4.25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8312</v>
      </c>
      <c r="R2111" t="s">
        <v>8329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9.5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8312</v>
      </c>
      <c r="R2112" t="s">
        <v>8329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4.25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8312</v>
      </c>
      <c r="R2113" t="s">
        <v>8329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4.25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8312</v>
      </c>
      <c r="R2114" t="s">
        <v>8329</v>
      </c>
      <c r="S2114" s="13">
        <f t="shared" ref="S2114:S2177" si="167">(((J2114/60)/60)/24)+DATE(1970,1,1)</f>
        <v>41365.928159722222</v>
      </c>
      <c r="T2114" s="13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29.5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8312</v>
      </c>
      <c r="R2115" t="s">
        <v>8329</v>
      </c>
      <c r="S2115" s="13">
        <f t="shared" si="167"/>
        <v>41870.86546296296</v>
      </c>
      <c r="T2115" s="13">
        <f t="shared" si="168"/>
        <v>41905.86546296296</v>
      </c>
      <c r="U2115">
        <f t="shared" si="169"/>
        <v>2014</v>
      </c>
    </row>
    <row r="2116" spans="1:21" ht="44.25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8312</v>
      </c>
      <c r="R2116" t="s">
        <v>8329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4.25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8312</v>
      </c>
      <c r="R2117" t="s">
        <v>8329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4.25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8312</v>
      </c>
      <c r="R2118" t="s">
        <v>8329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4.25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8312</v>
      </c>
      <c r="R2119" t="s">
        <v>8329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9.5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8312</v>
      </c>
      <c r="R2120" t="s">
        <v>8329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4.25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8312</v>
      </c>
      <c r="R2121" t="s">
        <v>8329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4.25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8312</v>
      </c>
      <c r="R2122" t="s">
        <v>8329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4.25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8310</v>
      </c>
      <c r="R2123" t="s">
        <v>8346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4.25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8310</v>
      </c>
      <c r="R2124" t="s">
        <v>8346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9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8310</v>
      </c>
      <c r="R2125" t="s">
        <v>8346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9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8310</v>
      </c>
      <c r="R2126" t="s">
        <v>8346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4.25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8310</v>
      </c>
      <c r="R2127" t="s">
        <v>8346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4.25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8310</v>
      </c>
      <c r="R2128" t="s">
        <v>8346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9.5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8310</v>
      </c>
      <c r="R2129" t="s">
        <v>8346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4.25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8310</v>
      </c>
      <c r="R2130" t="s">
        <v>8346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4.25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8310</v>
      </c>
      <c r="R2131" t="s">
        <v>8346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9.5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8310</v>
      </c>
      <c r="R2132" t="s">
        <v>8346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4.25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8310</v>
      </c>
      <c r="R2133" t="s">
        <v>8346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4.25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8310</v>
      </c>
      <c r="R2134" t="s">
        <v>8346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4.25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8310</v>
      </c>
      <c r="R2135" t="s">
        <v>8346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4.25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8310</v>
      </c>
      <c r="R2136" t="s">
        <v>8346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4.25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8310</v>
      </c>
      <c r="R2137" t="s">
        <v>8346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4.25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8310</v>
      </c>
      <c r="R2138" t="s">
        <v>8346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4.25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8310</v>
      </c>
      <c r="R2139" t="s">
        <v>8346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9.5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8310</v>
      </c>
      <c r="R2140" t="s">
        <v>8346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59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8310</v>
      </c>
      <c r="R2141" t="s">
        <v>8346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4.25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8310</v>
      </c>
      <c r="R2142" t="s">
        <v>8346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59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8310</v>
      </c>
      <c r="R2143" t="s">
        <v>8346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4.25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8310</v>
      </c>
      <c r="R2144" t="s">
        <v>8346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4.25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8310</v>
      </c>
      <c r="R2145" t="s">
        <v>8346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4.25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8310</v>
      </c>
      <c r="R2146" t="s">
        <v>8346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4.25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8310</v>
      </c>
      <c r="R2147" t="s">
        <v>8346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59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8310</v>
      </c>
      <c r="R2148" t="s">
        <v>8346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8310</v>
      </c>
      <c r="R2149" t="s">
        <v>8346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4.25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8310</v>
      </c>
      <c r="R2150" t="s">
        <v>8346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9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8310</v>
      </c>
      <c r="R2151" t="s">
        <v>8346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8310</v>
      </c>
      <c r="R2152" t="s">
        <v>8346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4.25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8310</v>
      </c>
      <c r="R2153" t="s">
        <v>8346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4.25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8310</v>
      </c>
      <c r="R2154" t="s">
        <v>8346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4.25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8310</v>
      </c>
      <c r="R2155" t="s">
        <v>8346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9.5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8310</v>
      </c>
      <c r="R2156" t="s">
        <v>8346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4.25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8310</v>
      </c>
      <c r="R2157" t="s">
        <v>8346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4.25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8310</v>
      </c>
      <c r="R2158" t="s">
        <v>8346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9.5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8310</v>
      </c>
      <c r="R2159" t="s">
        <v>8346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4.25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8310</v>
      </c>
      <c r="R2160" t="s">
        <v>8346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9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8310</v>
      </c>
      <c r="R2161" t="s">
        <v>8346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4.25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8310</v>
      </c>
      <c r="R2162" t="s">
        <v>8346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9.5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8312</v>
      </c>
      <c r="R2163" t="s">
        <v>8313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4.25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8312</v>
      </c>
      <c r="R2164" t="s">
        <v>8313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4.25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8312</v>
      </c>
      <c r="R2165" t="s">
        <v>8313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9.5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8312</v>
      </c>
      <c r="R2166" t="s">
        <v>8313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4.25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8312</v>
      </c>
      <c r="R2167" t="s">
        <v>8313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9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8312</v>
      </c>
      <c r="R2168" t="s">
        <v>8313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9.5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8312</v>
      </c>
      <c r="R2169" t="s">
        <v>8313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4.25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8312</v>
      </c>
      <c r="R2170" t="s">
        <v>8313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9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8312</v>
      </c>
      <c r="R2171" t="s">
        <v>8313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4.25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8312</v>
      </c>
      <c r="R2172" t="s">
        <v>8313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4.25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8312</v>
      </c>
      <c r="R2173" t="s">
        <v>8313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4.25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8312</v>
      </c>
      <c r="R2174" t="s">
        <v>8313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4.25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8312</v>
      </c>
      <c r="R2175" t="s">
        <v>8313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9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8312</v>
      </c>
      <c r="R2176" t="s">
        <v>8313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4.25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8312</v>
      </c>
      <c r="R2177" t="s">
        <v>8313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4.25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8312</v>
      </c>
      <c r="R2178" t="s">
        <v>8313</v>
      </c>
      <c r="S2178" s="13">
        <f t="shared" ref="S2178:S2241" si="172">(((J2178/60)/60)/24)+DATE(1970,1,1)</f>
        <v>42096.633206018523</v>
      </c>
      <c r="T2178" s="13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3.75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8312</v>
      </c>
      <c r="R2179" t="s">
        <v>8313</v>
      </c>
      <c r="S2179" s="13">
        <f t="shared" si="172"/>
        <v>42502.250775462962</v>
      </c>
      <c r="T2179" s="13">
        <f t="shared" si="173"/>
        <v>42527.250775462962</v>
      </c>
      <c r="U2179">
        <f t="shared" si="174"/>
        <v>2016</v>
      </c>
    </row>
    <row r="2180" spans="1:21" ht="44.25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8312</v>
      </c>
      <c r="R2180" t="s">
        <v>8313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4.25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8312</v>
      </c>
      <c r="R2181" t="s">
        <v>8313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9.5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8312</v>
      </c>
      <c r="R2182" t="s">
        <v>8313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9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8310</v>
      </c>
      <c r="R2183" t="s">
        <v>8311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4.25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8310</v>
      </c>
      <c r="R2184" t="s">
        <v>8311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4.25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8310</v>
      </c>
      <c r="R2185" t="s">
        <v>8311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9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8310</v>
      </c>
      <c r="R2186" t="s">
        <v>8311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4.25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8310</v>
      </c>
      <c r="R2187" t="s">
        <v>8311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4.25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8310</v>
      </c>
      <c r="R2188" t="s">
        <v>8311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4.25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8310</v>
      </c>
      <c r="R2189" t="s">
        <v>8311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4.25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8310</v>
      </c>
      <c r="R2190" t="s">
        <v>8311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4.25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8310</v>
      </c>
      <c r="R2191" t="s">
        <v>8311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4.25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8310</v>
      </c>
      <c r="R2192" t="s">
        <v>8311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59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8310</v>
      </c>
      <c r="R2193" t="s">
        <v>8311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59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8310</v>
      </c>
      <c r="R2194" t="s">
        <v>8311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9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8310</v>
      </c>
      <c r="R2195" t="s">
        <v>8311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9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8310</v>
      </c>
      <c r="R2196" t="s">
        <v>8311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9.5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8310</v>
      </c>
      <c r="R2197" t="s">
        <v>8311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9.5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8310</v>
      </c>
      <c r="R2198" t="s">
        <v>8311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4.25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8310</v>
      </c>
      <c r="R2199" t="s">
        <v>8311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4.25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8310</v>
      </c>
      <c r="R2200" t="s">
        <v>8311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9.5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8310</v>
      </c>
      <c r="R2201" t="s">
        <v>8311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4.25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8310</v>
      </c>
      <c r="R2202" t="s">
        <v>8311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4.25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8312</v>
      </c>
      <c r="R2203" t="s">
        <v>8325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9.5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8312</v>
      </c>
      <c r="R2204" t="s">
        <v>8325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4.25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8312</v>
      </c>
      <c r="R2205" t="s">
        <v>8325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4.25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8312</v>
      </c>
      <c r="R2206" t="s">
        <v>8325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4.25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8312</v>
      </c>
      <c r="R2207" t="s">
        <v>8325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4.25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8312</v>
      </c>
      <c r="R2208" t="s">
        <v>8325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4.25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8312</v>
      </c>
      <c r="R2209" t="s">
        <v>8325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4.25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8312</v>
      </c>
      <c r="R2210" t="s">
        <v>8325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9.5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8312</v>
      </c>
      <c r="R2211" t="s">
        <v>8325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4.25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8312</v>
      </c>
      <c r="R2212" t="s">
        <v>8325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59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8312</v>
      </c>
      <c r="R2213" t="s">
        <v>8325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59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8312</v>
      </c>
      <c r="R2214" t="s">
        <v>8325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9" x14ac:dyDescent="0.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8312</v>
      </c>
      <c r="R2215" t="s">
        <v>8325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4.25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8312</v>
      </c>
      <c r="R2216" t="s">
        <v>8325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9.5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8312</v>
      </c>
      <c r="R2217" t="s">
        <v>8325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4.25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8312</v>
      </c>
      <c r="R2218" t="s">
        <v>8325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4.25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8312</v>
      </c>
      <c r="R2219" t="s">
        <v>8325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4.25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8312</v>
      </c>
      <c r="R2220" t="s">
        <v>8325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4.25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8312</v>
      </c>
      <c r="R2221" t="s">
        <v>8325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4.25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8312</v>
      </c>
      <c r="R2222" t="s">
        <v>8325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4.25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8310</v>
      </c>
      <c r="R2223" t="s">
        <v>8311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4.25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8310</v>
      </c>
      <c r="R2224" t="s">
        <v>8311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9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8310</v>
      </c>
      <c r="R2225" t="s">
        <v>8311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4.25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8310</v>
      </c>
      <c r="R2226" t="s">
        <v>8311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4.25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8310</v>
      </c>
      <c r="R2227" t="s">
        <v>8311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4.25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8310</v>
      </c>
      <c r="R2228" t="s">
        <v>8311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4.25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8310</v>
      </c>
      <c r="R2229" t="s">
        <v>8311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9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8310</v>
      </c>
      <c r="R2230" t="s">
        <v>8311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59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8310</v>
      </c>
      <c r="R2231" t="s">
        <v>8311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4.25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8310</v>
      </c>
      <c r="R2232" t="s">
        <v>8311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4.25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8310</v>
      </c>
      <c r="R2233" t="s">
        <v>8311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4.25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8310</v>
      </c>
      <c r="R2234" t="s">
        <v>8311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4.25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8310</v>
      </c>
      <c r="R2235" t="s">
        <v>8311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4.25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8310</v>
      </c>
      <c r="R2236" t="s">
        <v>8311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9.5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8310</v>
      </c>
      <c r="R2237" t="s">
        <v>8311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4.25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8310</v>
      </c>
      <c r="R2238" t="s">
        <v>8311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4.25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8310</v>
      </c>
      <c r="R2239" t="s">
        <v>8311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9.5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8310</v>
      </c>
      <c r="R2240" t="s">
        <v>8311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9.5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8310</v>
      </c>
      <c r="R2241" t="s">
        <v>8311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4.25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8310</v>
      </c>
      <c r="R2242" t="s">
        <v>8311</v>
      </c>
      <c r="S2242" s="13">
        <f t="shared" ref="S2242:S2305" si="177">(((J2242/60)/60)/24)+DATE(1970,1,1)</f>
        <v>42452.825740740736</v>
      </c>
      <c r="T2242" s="13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4.25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8310</v>
      </c>
      <c r="R2243" t="s">
        <v>8311</v>
      </c>
      <c r="S2243" s="13">
        <f t="shared" si="177"/>
        <v>42766.827546296292</v>
      </c>
      <c r="T2243" s="13">
        <f t="shared" si="178"/>
        <v>42796.827546296292</v>
      </c>
      <c r="U2243">
        <f t="shared" si="179"/>
        <v>2017</v>
      </c>
    </row>
    <row r="2244" spans="1:21" ht="29.5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8310</v>
      </c>
      <c r="R2244" t="s">
        <v>8311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4.25" x14ac:dyDescent="0.7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8310</v>
      </c>
      <c r="R2245" t="s">
        <v>8311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4.25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8310</v>
      </c>
      <c r="R2246" t="s">
        <v>8311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4.25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8310</v>
      </c>
      <c r="R2247" t="s">
        <v>8311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4.25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8310</v>
      </c>
      <c r="R2248" t="s">
        <v>8311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9.5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8310</v>
      </c>
      <c r="R2249" t="s">
        <v>8311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4.25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8310</v>
      </c>
      <c r="R2250" t="s">
        <v>8311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4.25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8310</v>
      </c>
      <c r="R2251" t="s">
        <v>8311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4.25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8310</v>
      </c>
      <c r="R2252" t="s">
        <v>8311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4.25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8310</v>
      </c>
      <c r="R2253" t="s">
        <v>8311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4.25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8310</v>
      </c>
      <c r="R2254" t="s">
        <v>8311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4.25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8310</v>
      </c>
      <c r="R2255" t="s">
        <v>8311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4.25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8310</v>
      </c>
      <c r="R2256" t="s">
        <v>8311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9.5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8310</v>
      </c>
      <c r="R2257" t="s">
        <v>8311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4.25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8310</v>
      </c>
      <c r="R2258" t="s">
        <v>8311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9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8310</v>
      </c>
      <c r="R2259" t="s">
        <v>8311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9.5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8310</v>
      </c>
      <c r="R2260" t="s">
        <v>8311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4.25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8310</v>
      </c>
      <c r="R2261" t="s">
        <v>8311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4.25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8310</v>
      </c>
      <c r="R2262" t="s">
        <v>8311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4.25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8310</v>
      </c>
      <c r="R2263" t="s">
        <v>8311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4.25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8310</v>
      </c>
      <c r="R2264" t="s">
        <v>8311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4.25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8310</v>
      </c>
      <c r="R2265" t="s">
        <v>8311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9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8310</v>
      </c>
      <c r="R2266" t="s">
        <v>8311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4.25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8310</v>
      </c>
      <c r="R2267" t="s">
        <v>8311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4.25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8310</v>
      </c>
      <c r="R2268" t="s">
        <v>8311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4.25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8310</v>
      </c>
      <c r="R2269" t="s">
        <v>8311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4.25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8310</v>
      </c>
      <c r="R2270" t="s">
        <v>8311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4.25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8310</v>
      </c>
      <c r="R2271" t="s">
        <v>8311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4.25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8310</v>
      </c>
      <c r="R2272" t="s">
        <v>8311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4.25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8310</v>
      </c>
      <c r="R2273" t="s">
        <v>8311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4.25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8310</v>
      </c>
      <c r="R2274" t="s">
        <v>8311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4.25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8310</v>
      </c>
      <c r="R2275" t="s">
        <v>8311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9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8310</v>
      </c>
      <c r="R2276" t="s">
        <v>8311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4.25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8310</v>
      </c>
      <c r="R2277" t="s">
        <v>8311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9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8310</v>
      </c>
      <c r="R2278" t="s">
        <v>8311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4.25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8310</v>
      </c>
      <c r="R2279" t="s">
        <v>8311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9.5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8310</v>
      </c>
      <c r="R2280" t="s">
        <v>8311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59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8310</v>
      </c>
      <c r="R2281" t="s">
        <v>8311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9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8310</v>
      </c>
      <c r="R2282" t="s">
        <v>8311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4.25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8312</v>
      </c>
      <c r="R2283" t="s">
        <v>8313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9.5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8312</v>
      </c>
      <c r="R2284" t="s">
        <v>8313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4.25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8312</v>
      </c>
      <c r="R2285" t="s">
        <v>8313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9.5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8312</v>
      </c>
      <c r="R2286" t="s">
        <v>8313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4.25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8312</v>
      </c>
      <c r="R2287" t="s">
        <v>8313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4.25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8312</v>
      </c>
      <c r="R2288" t="s">
        <v>8313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4.25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8312</v>
      </c>
      <c r="R2289" t="s">
        <v>8313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4.25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8312</v>
      </c>
      <c r="R2290" t="s">
        <v>8313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4.25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8312</v>
      </c>
      <c r="R2291" t="s">
        <v>8313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4.25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8312</v>
      </c>
      <c r="R2292" t="s">
        <v>8313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4.25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8312</v>
      </c>
      <c r="R2293" t="s">
        <v>8313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4.25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8312</v>
      </c>
      <c r="R2294" t="s">
        <v>8313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9.5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8312</v>
      </c>
      <c r="R2295" t="s">
        <v>8313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59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8312</v>
      </c>
      <c r="R2296" t="s">
        <v>8313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9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8312</v>
      </c>
      <c r="R2297" t="s">
        <v>8313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4.25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8312</v>
      </c>
      <c r="R2298" t="s">
        <v>8313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9.5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8312</v>
      </c>
      <c r="R2299" t="s">
        <v>8313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4.25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8312</v>
      </c>
      <c r="R2300" t="s">
        <v>8313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4.25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8312</v>
      </c>
      <c r="R2301" t="s">
        <v>8313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4.25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8312</v>
      </c>
      <c r="R2302" t="s">
        <v>8313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9.5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8312</v>
      </c>
      <c r="R2303" t="s">
        <v>8329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4.25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8312</v>
      </c>
      <c r="R2304" t="s">
        <v>8329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9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8312</v>
      </c>
      <c r="R2305" t="s">
        <v>8329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4.25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8312</v>
      </c>
      <c r="R2306" t="s">
        <v>8329</v>
      </c>
      <c r="S2306" s="13">
        <f t="shared" ref="S2306:S2369" si="182">(((J2306/60)/60)/24)+DATE(1970,1,1)</f>
        <v>40502.815868055557</v>
      </c>
      <c r="T2306" s="13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4.25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8312</v>
      </c>
      <c r="R2307" t="s">
        <v>8329</v>
      </c>
      <c r="S2307" s="13">
        <f t="shared" si="182"/>
        <v>41834.695277777777</v>
      </c>
      <c r="T2307" s="13">
        <f t="shared" si="183"/>
        <v>41859.75</v>
      </c>
      <c r="U2307">
        <f t="shared" si="184"/>
        <v>2014</v>
      </c>
    </row>
    <row r="2308" spans="1:21" ht="44.25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8312</v>
      </c>
      <c r="R2308" t="s">
        <v>8329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4.25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8312</v>
      </c>
      <c r="R2309" t="s">
        <v>8329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4.25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8312</v>
      </c>
      <c r="R2310" t="s">
        <v>8329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4.25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8312</v>
      </c>
      <c r="R2311" t="s">
        <v>8329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9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8312</v>
      </c>
      <c r="R2312" t="s">
        <v>8329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4.25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8312</v>
      </c>
      <c r="R2313" t="s">
        <v>8329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4.25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8312</v>
      </c>
      <c r="R2314" t="s">
        <v>8329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9.5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8312</v>
      </c>
      <c r="R2315" t="s">
        <v>8329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4.25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8312</v>
      </c>
      <c r="R2316" t="s">
        <v>8329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4.25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8312</v>
      </c>
      <c r="R2317" t="s">
        <v>8329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9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8312</v>
      </c>
      <c r="R2318" t="s">
        <v>8329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4.25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8312</v>
      </c>
      <c r="R2319" t="s">
        <v>8329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9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8312</v>
      </c>
      <c r="R2320" t="s">
        <v>8329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4.25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8312</v>
      </c>
      <c r="R2321" t="s">
        <v>8329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9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8312</v>
      </c>
      <c r="R2322" t="s">
        <v>8329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4.25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8326</v>
      </c>
      <c r="R2323" t="s">
        <v>8327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4.25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8326</v>
      </c>
      <c r="R2324" t="s">
        <v>8327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4.25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8326</v>
      </c>
      <c r="R2325" t="s">
        <v>8327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4.25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8326</v>
      </c>
      <c r="R2326" t="s">
        <v>8327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4.25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8326</v>
      </c>
      <c r="R2327" t="s">
        <v>8327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4.25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8326</v>
      </c>
      <c r="R2328" t="s">
        <v>8327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9.5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8326</v>
      </c>
      <c r="R2329" t="s">
        <v>8327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9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8326</v>
      </c>
      <c r="R2330" t="s">
        <v>8327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4.25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8326</v>
      </c>
      <c r="R2331" t="s">
        <v>8327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59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8326</v>
      </c>
      <c r="R2332" t="s">
        <v>8327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4.25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8326</v>
      </c>
      <c r="R2333" t="s">
        <v>8327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4.25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8326</v>
      </c>
      <c r="R2334" t="s">
        <v>8327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4.25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8326</v>
      </c>
      <c r="R2335" t="s">
        <v>8327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4.25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8326</v>
      </c>
      <c r="R2336" t="s">
        <v>8327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4.25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8326</v>
      </c>
      <c r="R2337" t="s">
        <v>8327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4.25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8326</v>
      </c>
      <c r="R2338" t="s">
        <v>8327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9.5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8326</v>
      </c>
      <c r="R2339" t="s">
        <v>8327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4.25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8326</v>
      </c>
      <c r="R2340" t="s">
        <v>8327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4.25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8326</v>
      </c>
      <c r="R2341" t="s">
        <v>8327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4.25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8326</v>
      </c>
      <c r="R2342" t="s">
        <v>8327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4.25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8308</v>
      </c>
      <c r="R2343" t="s">
        <v>8355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4.25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8308</v>
      </c>
      <c r="R2344" t="s">
        <v>8355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4.25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8308</v>
      </c>
      <c r="R2345" t="s">
        <v>8355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59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8308</v>
      </c>
      <c r="R2346" t="s">
        <v>8355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4.25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8308</v>
      </c>
      <c r="R2347" t="s">
        <v>8355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4.25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8308</v>
      </c>
      <c r="R2348" t="s">
        <v>8355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4.25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8308</v>
      </c>
      <c r="R2349" t="s">
        <v>8355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4.25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8308</v>
      </c>
      <c r="R2350" t="s">
        <v>8355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4.25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8308</v>
      </c>
      <c r="R2351" t="s">
        <v>8355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4.25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8308</v>
      </c>
      <c r="R2352" t="s">
        <v>8355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9.5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8308</v>
      </c>
      <c r="R2353" t="s">
        <v>8355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4.25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8308</v>
      </c>
      <c r="R2354" t="s">
        <v>8355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4.25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8308</v>
      </c>
      <c r="R2355" t="s">
        <v>8355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4.25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8308</v>
      </c>
      <c r="R2356" t="s">
        <v>8355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4.25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8308</v>
      </c>
      <c r="R2357" t="s">
        <v>8355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9.5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8308</v>
      </c>
      <c r="R2358" t="s">
        <v>8355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4.25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8308</v>
      </c>
      <c r="R2359" t="s">
        <v>8355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4.25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8308</v>
      </c>
      <c r="R2360" t="s">
        <v>8355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4.25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8308</v>
      </c>
      <c r="R2361" t="s">
        <v>8355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4.25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8308</v>
      </c>
      <c r="R2362" t="s">
        <v>8355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4.25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8308</v>
      </c>
      <c r="R2363" t="s">
        <v>8355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4.25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8308</v>
      </c>
      <c r="R2364" t="s">
        <v>8355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4.25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8308</v>
      </c>
      <c r="R2365" t="s">
        <v>8355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9.5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8308</v>
      </c>
      <c r="R2366" t="s">
        <v>8355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4.25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8308</v>
      </c>
      <c r="R2367" t="s">
        <v>8355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4.25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8308</v>
      </c>
      <c r="R2368" t="s">
        <v>8355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4.25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8308</v>
      </c>
      <c r="R2369" t="s">
        <v>8355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4.25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8308</v>
      </c>
      <c r="R2370" t="s">
        <v>8355</v>
      </c>
      <c r="S2370" s="13">
        <f t="shared" ref="S2370:S2433" si="187">(((J2370/60)/60)/24)+DATE(1970,1,1)</f>
        <v>42063.721817129626</v>
      </c>
      <c r="T2370" s="13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4.25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8308</v>
      </c>
      <c r="R2371" t="s">
        <v>8355</v>
      </c>
      <c r="S2371" s="13">
        <f t="shared" si="187"/>
        <v>42380.812627314815</v>
      </c>
      <c r="T2371" s="13">
        <f t="shared" si="188"/>
        <v>42410.812627314815</v>
      </c>
      <c r="U2371">
        <f t="shared" si="189"/>
        <v>2016</v>
      </c>
    </row>
    <row r="2372" spans="1:21" ht="59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8308</v>
      </c>
      <c r="R2372" t="s">
        <v>8355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4.25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8308</v>
      </c>
      <c r="R2373" t="s">
        <v>8355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4.25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8308</v>
      </c>
      <c r="R2374" t="s">
        <v>8355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9.5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8308</v>
      </c>
      <c r="R2375" t="s">
        <v>8355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59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8308</v>
      </c>
      <c r="R2376" t="s">
        <v>8355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4.25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8308</v>
      </c>
      <c r="R2377" t="s">
        <v>8355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4.25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8308</v>
      </c>
      <c r="R2378" t="s">
        <v>8355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4.25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8308</v>
      </c>
      <c r="R2379" t="s">
        <v>8355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4.25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8308</v>
      </c>
      <c r="R2380" t="s">
        <v>8355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9.5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8308</v>
      </c>
      <c r="R2381" t="s">
        <v>8355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4.25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8308</v>
      </c>
      <c r="R2382" t="s">
        <v>8355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4.25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8308</v>
      </c>
      <c r="R2383" t="s">
        <v>8355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9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8308</v>
      </c>
      <c r="R2384" t="s">
        <v>8355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4.25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8308</v>
      </c>
      <c r="R2385" t="s">
        <v>8355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9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8308</v>
      </c>
      <c r="R2386" t="s">
        <v>8355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4.25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8308</v>
      </c>
      <c r="R2387" t="s">
        <v>8355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4.25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8308</v>
      </c>
      <c r="R2388" t="s">
        <v>8355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59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8308</v>
      </c>
      <c r="R2389" t="s">
        <v>8355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4.25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8308</v>
      </c>
      <c r="R2390" t="s">
        <v>8355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9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8308</v>
      </c>
      <c r="R2391" t="s">
        <v>8355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4.25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8308</v>
      </c>
      <c r="R2392" t="s">
        <v>8355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9.5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8308</v>
      </c>
      <c r="R2393" t="s">
        <v>8355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59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8308</v>
      </c>
      <c r="R2394" t="s">
        <v>8355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4.25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8308</v>
      </c>
      <c r="R2395" t="s">
        <v>8355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4.25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8308</v>
      </c>
      <c r="R2396" t="s">
        <v>8355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4.25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8308</v>
      </c>
      <c r="R2397" t="s">
        <v>8355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4.25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8308</v>
      </c>
      <c r="R2398" t="s">
        <v>8355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4.25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8308</v>
      </c>
      <c r="R2399" t="s">
        <v>8355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4.25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8308</v>
      </c>
      <c r="R2400" t="s">
        <v>8355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4.25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8308</v>
      </c>
      <c r="R2401" t="s">
        <v>8355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4.25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8308</v>
      </c>
      <c r="R2402" t="s">
        <v>8355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4.25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8326</v>
      </c>
      <c r="R2403" t="s">
        <v>8354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8326</v>
      </c>
      <c r="R2404" t="s">
        <v>8354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4.25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8326</v>
      </c>
      <c r="R2405" t="s">
        <v>8354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4.25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8326</v>
      </c>
      <c r="R2406" t="s">
        <v>8354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4.25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8326</v>
      </c>
      <c r="R2407" t="s">
        <v>8354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4.25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8326</v>
      </c>
      <c r="R2408" t="s">
        <v>8354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9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8326</v>
      </c>
      <c r="R2409" t="s">
        <v>8354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4.25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8326</v>
      </c>
      <c r="R2410" t="s">
        <v>8354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4.25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8326</v>
      </c>
      <c r="R2411" t="s">
        <v>8354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9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8326</v>
      </c>
      <c r="R2412" t="s">
        <v>8354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9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8326</v>
      </c>
      <c r="R2413" t="s">
        <v>8354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9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8326</v>
      </c>
      <c r="R2414" t="s">
        <v>8354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4.25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8326</v>
      </c>
      <c r="R2415" t="s">
        <v>8354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4.25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8326</v>
      </c>
      <c r="R2416" t="s">
        <v>8354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4.25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8326</v>
      </c>
      <c r="R2417" t="s">
        <v>8354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4.25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8326</v>
      </c>
      <c r="R2418" t="s">
        <v>8354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4.25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8326</v>
      </c>
      <c r="R2419" t="s">
        <v>8354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8326</v>
      </c>
      <c r="R2420" t="s">
        <v>8354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59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8326</v>
      </c>
      <c r="R2421" t="s">
        <v>8354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4.25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8326</v>
      </c>
      <c r="R2422" t="s">
        <v>8354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9.5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8326</v>
      </c>
      <c r="R2423" t="s">
        <v>8354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9.5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8326</v>
      </c>
      <c r="R2424" t="s">
        <v>8354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4.25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8326</v>
      </c>
      <c r="R2425" t="s">
        <v>8354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9.5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8326</v>
      </c>
      <c r="R2426" t="s">
        <v>8354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9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8326</v>
      </c>
      <c r="R2427" t="s">
        <v>8354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4.25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8326</v>
      </c>
      <c r="R2428" t="s">
        <v>8354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9.5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8326</v>
      </c>
      <c r="R2429" t="s">
        <v>8354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9.5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8326</v>
      </c>
      <c r="R2430" t="s">
        <v>8354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4.25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8326</v>
      </c>
      <c r="R2431" t="s">
        <v>8354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9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8326</v>
      </c>
      <c r="R2432" t="s">
        <v>8354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9.5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8326</v>
      </c>
      <c r="R2433" t="s">
        <v>8354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4.25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8326</v>
      </c>
      <c r="R2434" t="s">
        <v>8354</v>
      </c>
      <c r="S2434" s="13">
        <f t="shared" ref="S2434:S2497" si="192">(((J2434/60)/60)/24)+DATE(1970,1,1)</f>
        <v>42041.218715277777</v>
      </c>
      <c r="T2434" s="13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59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8326</v>
      </c>
      <c r="R2435" t="s">
        <v>8354</v>
      </c>
      <c r="S2435" s="13">
        <f t="shared" si="192"/>
        <v>42397.89980324074</v>
      </c>
      <c r="T2435" s="13">
        <f t="shared" si="193"/>
        <v>42427.89980324074</v>
      </c>
      <c r="U2435">
        <f t="shared" si="194"/>
        <v>2016</v>
      </c>
    </row>
    <row r="2436" spans="1:21" ht="44.25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8326</v>
      </c>
      <c r="R2436" t="s">
        <v>8354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4.25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8326</v>
      </c>
      <c r="R2437" t="s">
        <v>8354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59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8326</v>
      </c>
      <c r="R2438" t="s">
        <v>8354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4.25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8326</v>
      </c>
      <c r="R2439" t="s">
        <v>8354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4.25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8326</v>
      </c>
      <c r="R2440" t="s">
        <v>8354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9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8326</v>
      </c>
      <c r="R2441" t="s">
        <v>8354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9.5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8326</v>
      </c>
      <c r="R2442" t="s">
        <v>8354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9.5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8326</v>
      </c>
      <c r="R2443" t="s">
        <v>8327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9.5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8326</v>
      </c>
      <c r="R2444" t="s">
        <v>8327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59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8326</v>
      </c>
      <c r="R2445" t="s">
        <v>8327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4.25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8326</v>
      </c>
      <c r="R2446" t="s">
        <v>8327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9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8326</v>
      </c>
      <c r="R2447" t="s">
        <v>8327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9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8326</v>
      </c>
      <c r="R2448" t="s">
        <v>8327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9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8326</v>
      </c>
      <c r="R2449" t="s">
        <v>8327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4.25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8326</v>
      </c>
      <c r="R2450" t="s">
        <v>8327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4.25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8326</v>
      </c>
      <c r="R2451" t="s">
        <v>8327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4.25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8326</v>
      </c>
      <c r="R2452" t="s">
        <v>8327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4.25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8326</v>
      </c>
      <c r="R2453" t="s">
        <v>8327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4.25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8326</v>
      </c>
      <c r="R2454" t="s">
        <v>8327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4.25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8326</v>
      </c>
      <c r="R2455" t="s">
        <v>8327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4.25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8326</v>
      </c>
      <c r="R2456" t="s">
        <v>8327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4.25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8326</v>
      </c>
      <c r="R2457" t="s">
        <v>8327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4.25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8326</v>
      </c>
      <c r="R2458" t="s">
        <v>8327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4.25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8326</v>
      </c>
      <c r="R2459" t="s">
        <v>8327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9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8326</v>
      </c>
      <c r="R2460" t="s">
        <v>8327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9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8326</v>
      </c>
      <c r="R2461" t="s">
        <v>8327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4.25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8326</v>
      </c>
      <c r="R2462" t="s">
        <v>8327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4.25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8312</v>
      </c>
      <c r="R2463" t="s">
        <v>8329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4.25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8312</v>
      </c>
      <c r="R2464" t="s">
        <v>8329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8312</v>
      </c>
      <c r="R2465" t="s">
        <v>8329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4.25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8312</v>
      </c>
      <c r="R2466" t="s">
        <v>8329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4.25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8312</v>
      </c>
      <c r="R2467" t="s">
        <v>8329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4.25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8312</v>
      </c>
      <c r="R2468" t="s">
        <v>8329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4.25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8312</v>
      </c>
      <c r="R2469" t="s">
        <v>8329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4.25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8312</v>
      </c>
      <c r="R2470" t="s">
        <v>8329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4.25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8312</v>
      </c>
      <c r="R2471" t="s">
        <v>8329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4.25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8312</v>
      </c>
      <c r="R2472" t="s">
        <v>8329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9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8312</v>
      </c>
      <c r="R2473" t="s">
        <v>8329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9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8312</v>
      </c>
      <c r="R2474" t="s">
        <v>8329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4.25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8312</v>
      </c>
      <c r="R2475" t="s">
        <v>8329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9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8312</v>
      </c>
      <c r="R2476" t="s">
        <v>8329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9.5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8312</v>
      </c>
      <c r="R2477" t="s">
        <v>8329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4.25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8312</v>
      </c>
      <c r="R2478" t="s">
        <v>8329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9.5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8312</v>
      </c>
      <c r="R2479" t="s">
        <v>8329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4.25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8312</v>
      </c>
      <c r="R2480" t="s">
        <v>8329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9.5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8312</v>
      </c>
      <c r="R2481" t="s">
        <v>8329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4.25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8312</v>
      </c>
      <c r="R2482" t="s">
        <v>8329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4.25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8312</v>
      </c>
      <c r="R2483" t="s">
        <v>8329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4.25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8312</v>
      </c>
      <c r="R2484" t="s">
        <v>8329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4.25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8312</v>
      </c>
      <c r="R2485" t="s">
        <v>8329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9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8312</v>
      </c>
      <c r="R2486" t="s">
        <v>8329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4.25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8312</v>
      </c>
      <c r="R2487" t="s">
        <v>8329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4.25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8312</v>
      </c>
      <c r="R2488" t="s">
        <v>8329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4.25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8312</v>
      </c>
      <c r="R2489" t="s">
        <v>8329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9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8312</v>
      </c>
      <c r="R2490" t="s">
        <v>8329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4.25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8312</v>
      </c>
      <c r="R2491" t="s">
        <v>8329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4.25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8312</v>
      </c>
      <c r="R2492" t="s">
        <v>8329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4.25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8312</v>
      </c>
      <c r="R2493" t="s">
        <v>8329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9.5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8312</v>
      </c>
      <c r="R2494" t="s">
        <v>8329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4.25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8312</v>
      </c>
      <c r="R2495" t="s">
        <v>8329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4.25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8312</v>
      </c>
      <c r="R2496" t="s">
        <v>8329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4.25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8312</v>
      </c>
      <c r="R2497" t="s">
        <v>8329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9.5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8312</v>
      </c>
      <c r="R2498" t="s">
        <v>8329</v>
      </c>
      <c r="S2498" s="13">
        <f t="shared" ref="S2498:S2561" si="197">(((J2498/60)/60)/24)+DATE(1970,1,1)</f>
        <v>41327.996435185189</v>
      </c>
      <c r="T2498" s="13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4.25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8312</v>
      </c>
      <c r="R2499" t="s">
        <v>8329</v>
      </c>
      <c r="S2499" s="13">
        <f t="shared" si="197"/>
        <v>40730.878912037035</v>
      </c>
      <c r="T2499" s="13">
        <f t="shared" si="198"/>
        <v>40760.878912037035</v>
      </c>
      <c r="U2499">
        <f t="shared" si="199"/>
        <v>2011</v>
      </c>
    </row>
    <row r="2500" spans="1:21" ht="44.25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8312</v>
      </c>
      <c r="R2500" t="s">
        <v>8329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4.25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8312</v>
      </c>
      <c r="R2501" t="s">
        <v>8329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4.25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8312</v>
      </c>
      <c r="R2502" t="s">
        <v>8329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4.25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8326</v>
      </c>
      <c r="R2503" t="s">
        <v>8357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9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8326</v>
      </c>
      <c r="R2504" t="s">
        <v>8357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4.25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8326</v>
      </c>
      <c r="R2505" t="s">
        <v>8357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9.5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8326</v>
      </c>
      <c r="R2506" t="s">
        <v>8357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9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8326</v>
      </c>
      <c r="R2507" t="s">
        <v>8357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4.25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8326</v>
      </c>
      <c r="R2508" t="s">
        <v>8357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8326</v>
      </c>
      <c r="R2509" t="s">
        <v>8357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4.25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8326</v>
      </c>
      <c r="R2510" t="s">
        <v>8357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4.25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8326</v>
      </c>
      <c r="R2511" t="s">
        <v>8357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4.25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8326</v>
      </c>
      <c r="R2512" t="s">
        <v>8357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4.25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8326</v>
      </c>
      <c r="R2513" t="s">
        <v>8357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4.25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8326</v>
      </c>
      <c r="R2514" t="s">
        <v>8357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9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8326</v>
      </c>
      <c r="R2515" t="s">
        <v>8357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4.25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8326</v>
      </c>
      <c r="R2516" t="s">
        <v>8357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4.25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8326</v>
      </c>
      <c r="R2517" t="s">
        <v>8357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4.25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8326</v>
      </c>
      <c r="R2518" t="s">
        <v>8357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4.25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8326</v>
      </c>
      <c r="R2519" t="s">
        <v>8357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4.25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8326</v>
      </c>
      <c r="R2520" t="s">
        <v>8357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9.5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8326</v>
      </c>
      <c r="R2521" t="s">
        <v>8357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4.25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8326</v>
      </c>
      <c r="R2522" t="s">
        <v>8357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9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8312</v>
      </c>
      <c r="R2523" t="s">
        <v>8334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4.25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8312</v>
      </c>
      <c r="R2524" t="s">
        <v>8334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4.25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8312</v>
      </c>
      <c r="R2525" t="s">
        <v>8334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4.25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8312</v>
      </c>
      <c r="R2526" t="s">
        <v>8334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4.25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8312</v>
      </c>
      <c r="R2527" t="s">
        <v>8334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4.25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8312</v>
      </c>
      <c r="R2528" t="s">
        <v>8334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4.25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8312</v>
      </c>
      <c r="R2529" t="s">
        <v>8334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4.25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8312</v>
      </c>
      <c r="R2530" t="s">
        <v>8334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9.5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8312</v>
      </c>
      <c r="R2531" t="s">
        <v>8334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4.25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8312</v>
      </c>
      <c r="R2532" t="s">
        <v>8334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9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8312</v>
      </c>
      <c r="R2533" t="s">
        <v>8334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4.25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8312</v>
      </c>
      <c r="R2534" t="s">
        <v>8334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4.25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8312</v>
      </c>
      <c r="R2535" t="s">
        <v>8334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9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8312</v>
      </c>
      <c r="R2536" t="s">
        <v>8334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8312</v>
      </c>
      <c r="R2537" t="s">
        <v>8334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4.25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8312</v>
      </c>
      <c r="R2538" t="s">
        <v>8334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4.25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8312</v>
      </c>
      <c r="R2539" t="s">
        <v>8334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9.5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8312</v>
      </c>
      <c r="R2540" t="s">
        <v>8334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4.25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8312</v>
      </c>
      <c r="R2541" t="s">
        <v>8334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9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8312</v>
      </c>
      <c r="R2542" t="s">
        <v>8334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9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8312</v>
      </c>
      <c r="R2543" t="s">
        <v>8334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4.25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8312</v>
      </c>
      <c r="R2544" t="s">
        <v>8334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4.25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8312</v>
      </c>
      <c r="R2545" t="s">
        <v>8334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4.25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8312</v>
      </c>
      <c r="R2546" t="s">
        <v>8334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4.25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8312</v>
      </c>
      <c r="R2547" t="s">
        <v>8334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4.25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8312</v>
      </c>
      <c r="R2548" t="s">
        <v>8334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4.25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8312</v>
      </c>
      <c r="R2549" t="s">
        <v>8334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4.25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8312</v>
      </c>
      <c r="R2550" t="s">
        <v>8334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4.25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8312</v>
      </c>
      <c r="R2551" t="s">
        <v>8334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9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8312</v>
      </c>
      <c r="R2552" t="s">
        <v>8334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4.25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8312</v>
      </c>
      <c r="R2553" t="s">
        <v>8334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4.25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8312</v>
      </c>
      <c r="R2554" t="s">
        <v>8334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4.25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8312</v>
      </c>
      <c r="R2555" t="s">
        <v>8334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9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8312</v>
      </c>
      <c r="R2556" t="s">
        <v>8334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9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8312</v>
      </c>
      <c r="R2557" t="s">
        <v>8334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4.25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8312</v>
      </c>
      <c r="R2558" t="s">
        <v>8334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9.5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8312</v>
      </c>
      <c r="R2559" t="s">
        <v>8334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4.25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8312</v>
      </c>
      <c r="R2560" t="s">
        <v>8334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4.25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8312</v>
      </c>
      <c r="R2561" t="s">
        <v>8334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4.25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8312</v>
      </c>
      <c r="R2562" t="s">
        <v>8334</v>
      </c>
      <c r="S2562" s="13">
        <f t="shared" ref="S2562:S2625" si="202">(((J2562/60)/60)/24)+DATE(1970,1,1)</f>
        <v>42039.951087962967</v>
      </c>
      <c r="T2562" s="13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4.25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8326</v>
      </c>
      <c r="R2563" t="s">
        <v>8354</v>
      </c>
      <c r="S2563" s="13">
        <f t="shared" si="202"/>
        <v>42260.528807870374</v>
      </c>
      <c r="T2563" s="13">
        <f t="shared" si="203"/>
        <v>42290.528807870374</v>
      </c>
      <c r="U2563">
        <f t="shared" si="204"/>
        <v>2015</v>
      </c>
    </row>
    <row r="2564" spans="1:21" ht="59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8326</v>
      </c>
      <c r="R2564" t="s">
        <v>8354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9.5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8326</v>
      </c>
      <c r="R2565" t="s">
        <v>8354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4.25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8326</v>
      </c>
      <c r="R2566" t="s">
        <v>8354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4.25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8326</v>
      </c>
      <c r="R2567" t="s">
        <v>8354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4.25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8326</v>
      </c>
      <c r="R2568" t="s">
        <v>8354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4.25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8326</v>
      </c>
      <c r="R2569" t="s">
        <v>8354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4.25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8326</v>
      </c>
      <c r="R2570" t="s">
        <v>8354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4.25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8326</v>
      </c>
      <c r="R2571" t="s">
        <v>8354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4.25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8326</v>
      </c>
      <c r="R2572" t="s">
        <v>8354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4.25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8326</v>
      </c>
      <c r="R2573" t="s">
        <v>8354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4.25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8326</v>
      </c>
      <c r="R2574" t="s">
        <v>8354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4.25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8326</v>
      </c>
      <c r="R2575" t="s">
        <v>8354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4.25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8326</v>
      </c>
      <c r="R2576" t="s">
        <v>8354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4.25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8326</v>
      </c>
      <c r="R2577" t="s">
        <v>8354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9.5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8326</v>
      </c>
      <c r="R2578" t="s">
        <v>8354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4.25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8326</v>
      </c>
      <c r="R2579" t="s">
        <v>8354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9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8326</v>
      </c>
      <c r="R2580" t="s">
        <v>8354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4.25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8326</v>
      </c>
      <c r="R2581" t="s">
        <v>8354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4.25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8326</v>
      </c>
      <c r="R2582" t="s">
        <v>8354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4.25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8326</v>
      </c>
      <c r="R2583" t="s">
        <v>8354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9.5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8326</v>
      </c>
      <c r="R2584" t="s">
        <v>8354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4.25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8326</v>
      </c>
      <c r="R2585" t="s">
        <v>8354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9.5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8326</v>
      </c>
      <c r="R2586" t="s">
        <v>8354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4.25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8326</v>
      </c>
      <c r="R2587" t="s">
        <v>8354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9.5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8326</v>
      </c>
      <c r="R2588" t="s">
        <v>8354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4.25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8326</v>
      </c>
      <c r="R2589" t="s">
        <v>8354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9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8326</v>
      </c>
      <c r="R2590" t="s">
        <v>8354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4.25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8326</v>
      </c>
      <c r="R2591" t="s">
        <v>8354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4.25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8326</v>
      </c>
      <c r="R2592" t="s">
        <v>8354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4.25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8326</v>
      </c>
      <c r="R2593" t="s">
        <v>8354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9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8326</v>
      </c>
      <c r="R2594" t="s">
        <v>8354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4.25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8326</v>
      </c>
      <c r="R2595" t="s">
        <v>8354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4.25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8326</v>
      </c>
      <c r="R2596" t="s">
        <v>8354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9.5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8326</v>
      </c>
      <c r="R2597" t="s">
        <v>8354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4.25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8326</v>
      </c>
      <c r="R2598" t="s">
        <v>8354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4.25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8326</v>
      </c>
      <c r="R2599" t="s">
        <v>8354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4.25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8326</v>
      </c>
      <c r="R2600" t="s">
        <v>8354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9.5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8326</v>
      </c>
      <c r="R2601" t="s">
        <v>8354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4.25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8326</v>
      </c>
      <c r="R2602" t="s">
        <v>8354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9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8308</v>
      </c>
      <c r="R2603" t="s">
        <v>8317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4.25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8308</v>
      </c>
      <c r="R2604" t="s">
        <v>8317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9.5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8308</v>
      </c>
      <c r="R2605" t="s">
        <v>8317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4.25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8308</v>
      </c>
      <c r="R2606" t="s">
        <v>8317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4.25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8308</v>
      </c>
      <c r="R2607" t="s">
        <v>8317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9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8308</v>
      </c>
      <c r="R2608" t="s">
        <v>8317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4.25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8308</v>
      </c>
      <c r="R2609" t="s">
        <v>8317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4.25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8308</v>
      </c>
      <c r="R2610" t="s">
        <v>8317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9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8308</v>
      </c>
      <c r="R2611" t="s">
        <v>8317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4.25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8308</v>
      </c>
      <c r="R2612" t="s">
        <v>8317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9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8308</v>
      </c>
      <c r="R2613" t="s">
        <v>8317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4.25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8308</v>
      </c>
      <c r="R2614" t="s">
        <v>8317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4.25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8308</v>
      </c>
      <c r="R2615" t="s">
        <v>8317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4.25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8308</v>
      </c>
      <c r="R2616" t="s">
        <v>8317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4.25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8308</v>
      </c>
      <c r="R2617" t="s">
        <v>8317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4.25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8308</v>
      </c>
      <c r="R2618" t="s">
        <v>8317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4.25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8308</v>
      </c>
      <c r="R2619" t="s">
        <v>8317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9.5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8308</v>
      </c>
      <c r="R2620" t="s">
        <v>8317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4.25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8308</v>
      </c>
      <c r="R2621" t="s">
        <v>8317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4.25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8308</v>
      </c>
      <c r="R2622" t="s">
        <v>8317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4.25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8308</v>
      </c>
      <c r="R2623" t="s">
        <v>8317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4.25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8308</v>
      </c>
      <c r="R2624" t="s">
        <v>8317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4.25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8308</v>
      </c>
      <c r="R2625" t="s">
        <v>8317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4.25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8308</v>
      </c>
      <c r="R2626" t="s">
        <v>8317</v>
      </c>
      <c r="S2626" s="13">
        <f t="shared" ref="S2626:S2689" si="207">(((J2626/60)/60)/24)+DATE(1970,1,1)</f>
        <v>41144.42155092593</v>
      </c>
      <c r="T2626" s="13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59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8308</v>
      </c>
      <c r="R2627" t="s">
        <v>8317</v>
      </c>
      <c r="S2627" s="13">
        <f t="shared" si="207"/>
        <v>42658.810277777782</v>
      </c>
      <c r="T2627" s="13">
        <f t="shared" si="208"/>
        <v>42683.851944444439</v>
      </c>
      <c r="U2627">
        <f t="shared" si="209"/>
        <v>2016</v>
      </c>
    </row>
    <row r="2628" spans="1:21" ht="44.25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8308</v>
      </c>
      <c r="R2628" t="s">
        <v>8317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4.25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8308</v>
      </c>
      <c r="R2629" t="s">
        <v>8317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4.25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8308</v>
      </c>
      <c r="R2630" t="s">
        <v>8317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9.5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8308</v>
      </c>
      <c r="R2631" t="s">
        <v>8317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4.25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8308</v>
      </c>
      <c r="R2632" t="s">
        <v>8317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4.25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8308</v>
      </c>
      <c r="R2633" t="s">
        <v>8317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4.25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8308</v>
      </c>
      <c r="R2634" t="s">
        <v>8317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4.25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8308</v>
      </c>
      <c r="R2635" t="s">
        <v>8317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4.25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8308</v>
      </c>
      <c r="R2636" t="s">
        <v>8317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4.25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8308</v>
      </c>
      <c r="R2637" t="s">
        <v>8317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9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8308</v>
      </c>
      <c r="R2638" t="s">
        <v>8317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9.5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8308</v>
      </c>
      <c r="R2639" t="s">
        <v>8317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4.25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8308</v>
      </c>
      <c r="R2640" t="s">
        <v>8317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4.25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8308</v>
      </c>
      <c r="R2641" t="s">
        <v>8317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9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8308</v>
      </c>
      <c r="R2642" t="s">
        <v>8317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9.5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8308</v>
      </c>
      <c r="R2643" t="s">
        <v>8317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9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8308</v>
      </c>
      <c r="R2644" t="s">
        <v>8317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59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8308</v>
      </c>
      <c r="R2645" t="s">
        <v>8317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4.25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8308</v>
      </c>
      <c r="R2646" t="s">
        <v>8317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4.25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8308</v>
      </c>
      <c r="R2647" t="s">
        <v>8317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4.25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8308</v>
      </c>
      <c r="R2648" t="s">
        <v>8317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4.25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8308</v>
      </c>
      <c r="R2649" t="s">
        <v>8317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9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8308</v>
      </c>
      <c r="R2650" t="s">
        <v>8317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9.5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8308</v>
      </c>
      <c r="R2651" t="s">
        <v>8317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9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8308</v>
      </c>
      <c r="R2652" t="s">
        <v>8317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4.25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8308</v>
      </c>
      <c r="R2653" t="s">
        <v>8317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4.25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8308</v>
      </c>
      <c r="R2654" t="s">
        <v>8317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4.25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8308</v>
      </c>
      <c r="R2655" t="s">
        <v>8317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4.25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8308</v>
      </c>
      <c r="R2656" t="s">
        <v>8317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8308</v>
      </c>
      <c r="R2657" t="s">
        <v>8317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9.5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8308</v>
      </c>
      <c r="R2658" t="s">
        <v>8317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4.25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8308</v>
      </c>
      <c r="R2659" t="s">
        <v>8317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4.25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8308</v>
      </c>
      <c r="R2660" t="s">
        <v>8317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8308</v>
      </c>
      <c r="R2661" t="s">
        <v>8317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9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8308</v>
      </c>
      <c r="R2662" t="s">
        <v>8317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4.25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8308</v>
      </c>
      <c r="R2663" t="s">
        <v>8335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4.25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8308</v>
      </c>
      <c r="R2664" t="s">
        <v>8335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4.25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8308</v>
      </c>
      <c r="R2665" t="s">
        <v>8335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4.25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8308</v>
      </c>
      <c r="R2666" t="s">
        <v>8335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4.25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8308</v>
      </c>
      <c r="R2667" t="s">
        <v>8335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4.25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8308</v>
      </c>
      <c r="R2668" t="s">
        <v>8335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9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8308</v>
      </c>
      <c r="R2669" t="s">
        <v>8335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9.5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8308</v>
      </c>
      <c r="R2670" t="s">
        <v>8335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4.25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8308</v>
      </c>
      <c r="R2671" t="s">
        <v>8335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4.25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8308</v>
      </c>
      <c r="R2672" t="s">
        <v>8335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4.25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8308</v>
      </c>
      <c r="R2673" t="s">
        <v>8335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59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8308</v>
      </c>
      <c r="R2674" t="s">
        <v>8335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4.25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8308</v>
      </c>
      <c r="R2675" t="s">
        <v>8335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9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8308</v>
      </c>
      <c r="R2676" t="s">
        <v>8335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9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8308</v>
      </c>
      <c r="R2677" t="s">
        <v>8335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4.25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8308</v>
      </c>
      <c r="R2678" t="s">
        <v>8335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4.25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8308</v>
      </c>
      <c r="R2679" t="s">
        <v>8335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4.25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8308</v>
      </c>
      <c r="R2680" t="s">
        <v>8335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9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8308</v>
      </c>
      <c r="R2681" t="s">
        <v>8335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8308</v>
      </c>
      <c r="R2682" t="s">
        <v>8335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4.25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8326</v>
      </c>
      <c r="R2683" t="s">
        <v>8354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4.25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8326</v>
      </c>
      <c r="R2684" t="s">
        <v>8354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4.25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8326</v>
      </c>
      <c r="R2685" t="s">
        <v>8354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4.25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8326</v>
      </c>
      <c r="R2686" t="s">
        <v>8354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4.25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8326</v>
      </c>
      <c r="R2687" t="s">
        <v>8354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4.25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8326</v>
      </c>
      <c r="R2688" t="s">
        <v>8354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4.25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8326</v>
      </c>
      <c r="R2689" t="s">
        <v>8354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9.5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8326</v>
      </c>
      <c r="R2690" t="s">
        <v>8354</v>
      </c>
      <c r="S2690" s="13">
        <f t="shared" ref="S2690:S2753" si="212">(((J2690/60)/60)/24)+DATE(1970,1,1)</f>
        <v>42028.118865740747</v>
      </c>
      <c r="T2690" s="13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4.25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8326</v>
      </c>
      <c r="R2691" t="s">
        <v>8354</v>
      </c>
      <c r="S2691" s="13">
        <f t="shared" si="212"/>
        <v>42551.961689814809</v>
      </c>
      <c r="T2691" s="13">
        <f t="shared" si="213"/>
        <v>42581.961689814809</v>
      </c>
      <c r="U2691">
        <f t="shared" si="214"/>
        <v>2016</v>
      </c>
    </row>
    <row r="2692" spans="1:21" ht="59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8326</v>
      </c>
      <c r="R2692" t="s">
        <v>8354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9.5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8326</v>
      </c>
      <c r="R2693" t="s">
        <v>8354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4.25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8326</v>
      </c>
      <c r="R2694" t="s">
        <v>8354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4.25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8326</v>
      </c>
      <c r="R2695" t="s">
        <v>8354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9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8326</v>
      </c>
      <c r="R2696" t="s">
        <v>8354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4.25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8326</v>
      </c>
      <c r="R2697" t="s">
        <v>8354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9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8326</v>
      </c>
      <c r="R2698" t="s">
        <v>8354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4.25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8326</v>
      </c>
      <c r="R2699" t="s">
        <v>8354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4.25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8326</v>
      </c>
      <c r="R2700" t="s">
        <v>8354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4.25" x14ac:dyDescent="0.7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8326</v>
      </c>
      <c r="R2701" t="s">
        <v>8354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4.25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8326</v>
      </c>
      <c r="R2702" t="s">
        <v>8354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4.25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8328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4.25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8328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9.5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8328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4.25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8328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9.5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8328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4.25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8328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4.25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8328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4.25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8328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4.25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8328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9.5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8328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4.25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8328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4.25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8328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4.25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8328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9.5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8328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4.25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8328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3.75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8328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4.25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8328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4.25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8328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59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8328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4.25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8328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4.25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8308</v>
      </c>
      <c r="R2723" t="s">
        <v>8309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4.25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8308</v>
      </c>
      <c r="R2724" t="s">
        <v>8309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59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8308</v>
      </c>
      <c r="R2725" t="s">
        <v>8309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4.25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8308</v>
      </c>
      <c r="R2726" t="s">
        <v>8309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4.25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8308</v>
      </c>
      <c r="R2727" t="s">
        <v>8309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8308</v>
      </c>
      <c r="R2728" t="s">
        <v>8309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4.25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8308</v>
      </c>
      <c r="R2729" t="s">
        <v>8309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9.5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8308</v>
      </c>
      <c r="R2730" t="s">
        <v>8309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9.5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8308</v>
      </c>
      <c r="R2731" t="s">
        <v>8309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4.25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8308</v>
      </c>
      <c r="R2732" t="s">
        <v>8309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9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8308</v>
      </c>
      <c r="R2733" t="s">
        <v>8309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4.25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8308</v>
      </c>
      <c r="R2734" t="s">
        <v>8309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59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8308</v>
      </c>
      <c r="R2735" t="s">
        <v>8309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4.25" x14ac:dyDescent="0.7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8308</v>
      </c>
      <c r="R2736" t="s">
        <v>8309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4.25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8308</v>
      </c>
      <c r="R2737" t="s">
        <v>8309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9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8308</v>
      </c>
      <c r="R2738" t="s">
        <v>8309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4.25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8308</v>
      </c>
      <c r="R2739" t="s">
        <v>8309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4.25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8308</v>
      </c>
      <c r="R2740" t="s">
        <v>8309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4.25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8308</v>
      </c>
      <c r="R2741" t="s">
        <v>8309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4.25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8308</v>
      </c>
      <c r="R2742" t="s">
        <v>8309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9.5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8349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4.25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8349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9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8321</v>
      </c>
      <c r="R2745" t="s">
        <v>8349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4.25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8349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4.25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8349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4.25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8349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4.25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8349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4.25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8349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9.5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8349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4.25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8321</v>
      </c>
      <c r="R2752" t="s">
        <v>8349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4.25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8321</v>
      </c>
      <c r="R2753" t="s">
        <v>8349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4.25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8321</v>
      </c>
      <c r="R2754" t="s">
        <v>8349</v>
      </c>
      <c r="S2754" s="13">
        <f t="shared" ref="S2754:S2817" si="217">(((J2754/60)/60)/24)+DATE(1970,1,1)</f>
        <v>40855.765092592592</v>
      </c>
      <c r="T2754" s="13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4.25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8321</v>
      </c>
      <c r="R2755" t="s">
        <v>8349</v>
      </c>
      <c r="S2755" s="13">
        <f t="shared" si="217"/>
        <v>41117.900729166664</v>
      </c>
      <c r="T2755" s="13">
        <f t="shared" si="218"/>
        <v>41147.900729166664</v>
      </c>
      <c r="U2755">
        <f t="shared" si="219"/>
        <v>2012</v>
      </c>
    </row>
    <row r="2756" spans="1:21" ht="44.25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8321</v>
      </c>
      <c r="R2756" t="s">
        <v>8349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4.25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8349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4.25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8349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9.5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8349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9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8349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4.25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8349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4.25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8321</v>
      </c>
      <c r="R2762" t="s">
        <v>8349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9.5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8349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4.25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8349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9.5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8349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4.25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8349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4.25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8321</v>
      </c>
      <c r="R2767" t="s">
        <v>8349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4.25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8349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4.25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8349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4.25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8349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4.25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8349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4.25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8349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4.25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8321</v>
      </c>
      <c r="R2773" t="s">
        <v>8349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4.25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8321</v>
      </c>
      <c r="R2774" t="s">
        <v>8349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4.25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8349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4.25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8349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4.25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8349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9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8349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4.25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8349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9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8349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4.25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8349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9.5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8321</v>
      </c>
      <c r="R2782" t="s">
        <v>8349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4.25" x14ac:dyDescent="0.7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9.5" x14ac:dyDescent="0.7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4.25" x14ac:dyDescent="0.7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4.25" x14ac:dyDescent="0.7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4.25" x14ac:dyDescent="0.7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9.5" x14ac:dyDescent="0.7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4.25" x14ac:dyDescent="0.7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4.25" x14ac:dyDescent="0.7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9.5" x14ac:dyDescent="0.7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4.25" x14ac:dyDescent="0.7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59" x14ac:dyDescent="0.7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4.25" x14ac:dyDescent="0.7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9" x14ac:dyDescent="0.7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9" x14ac:dyDescent="0.7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4.25" x14ac:dyDescent="0.7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4.25" x14ac:dyDescent="0.7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4.25" x14ac:dyDescent="0.7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59" x14ac:dyDescent="0.7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59" x14ac:dyDescent="0.7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4.25" x14ac:dyDescent="0.7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4.25" x14ac:dyDescent="0.7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4.25" x14ac:dyDescent="0.7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4.25" x14ac:dyDescent="0.7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4.25" x14ac:dyDescent="0.7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9" x14ac:dyDescent="0.7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4.25" x14ac:dyDescent="0.7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7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59" x14ac:dyDescent="0.7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4.25" x14ac:dyDescent="0.7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4.25" x14ac:dyDescent="0.7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4.25" x14ac:dyDescent="0.7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4.25" x14ac:dyDescent="0.7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4.25" x14ac:dyDescent="0.7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4.25" x14ac:dyDescent="0.7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4.25" x14ac:dyDescent="0.7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4.25" x14ac:dyDescent="0.7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3">
        <f t="shared" ref="S2818:S2881" si="222">(((J2818/60)/60)/24)+DATE(1970,1,1)</f>
        <v>42188.467499999999</v>
      </c>
      <c r="T2818" s="13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59" x14ac:dyDescent="0.7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3">
        <f t="shared" si="222"/>
        <v>42023.634976851856</v>
      </c>
      <c r="T2819" s="13">
        <f t="shared" si="223"/>
        <v>42063.634976851856</v>
      </c>
      <c r="U2819">
        <f t="shared" si="224"/>
        <v>2015</v>
      </c>
    </row>
    <row r="2820" spans="1:21" ht="44.25" x14ac:dyDescent="0.7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4.25" x14ac:dyDescent="0.7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4.25" x14ac:dyDescent="0.7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9" x14ac:dyDescent="0.7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9" x14ac:dyDescent="0.7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9" x14ac:dyDescent="0.7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4.25" x14ac:dyDescent="0.7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9" x14ac:dyDescent="0.7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9" x14ac:dyDescent="0.7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9" x14ac:dyDescent="0.7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4.25" x14ac:dyDescent="0.7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4.25" x14ac:dyDescent="0.7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9.5" x14ac:dyDescent="0.7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4.25" x14ac:dyDescent="0.7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4.25" x14ac:dyDescent="0.7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7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4.25" x14ac:dyDescent="0.7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4.25" x14ac:dyDescent="0.7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9" x14ac:dyDescent="0.7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9" x14ac:dyDescent="0.7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4.25" x14ac:dyDescent="0.7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4.25" x14ac:dyDescent="0.7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9" x14ac:dyDescent="0.7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4.25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4.25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4.25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4.25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4.25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9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4.25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9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4.25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4.25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4.25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4.25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4.25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4.25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9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4.25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9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4.25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4.25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9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4.25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4.25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4.25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4.25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4.25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9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9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9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9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4.25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4.25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9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4.25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4.25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4.25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4.25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4.25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4.25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4.25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3">
        <f t="shared" ref="S2882:S2945" si="227">(((J2882/60)/60)/24)+DATE(1970,1,1)</f>
        <v>42192.905694444446</v>
      </c>
      <c r="T2882" s="13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4.25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3">
        <f t="shared" si="227"/>
        <v>41916.597638888888</v>
      </c>
      <c r="T2883" s="13">
        <f t="shared" si="228"/>
        <v>41976.639305555553</v>
      </c>
      <c r="U2883">
        <f t="shared" si="229"/>
        <v>2014</v>
      </c>
    </row>
    <row r="2884" spans="1:21" ht="44.25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9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9.5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9.5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4.25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4.25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4.25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4.25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4.25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4.25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4.25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9.5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4.25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4.25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4.25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4.25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4.25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9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4.25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4.25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4.25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4.25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4.25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9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4.25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9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59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4.25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9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4.25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4.25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9.5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4.25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4.25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4.25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4.25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4.25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4.25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9.5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8336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4.25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8336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4.25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8336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4.25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8336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4.25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8336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4.25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8336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4.25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8336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9.5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8336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4.25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8336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4.25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8336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59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8336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4.25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8336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4.25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8336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4.25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8336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4.25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8336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4.25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8336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9.5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8336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4.25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8336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4.25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8336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4.25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8336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4.25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8328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4.25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8328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4.25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8328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4.25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8328</v>
      </c>
      <c r="S2946" s="13">
        <f t="shared" ref="S2946:S3009" si="232">(((J2946/60)/60)/24)+DATE(1970,1,1)</f>
        <v>42132.9143287037</v>
      </c>
      <c r="T2946" s="13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59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8328</v>
      </c>
      <c r="S2947" s="13">
        <f t="shared" si="232"/>
        <v>42118.139583333337</v>
      </c>
      <c r="T2947" s="13">
        <f t="shared" si="233"/>
        <v>42148.139583333337</v>
      </c>
      <c r="U2947">
        <f t="shared" si="234"/>
        <v>2015</v>
      </c>
    </row>
    <row r="2948" spans="1:21" ht="44.25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8328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9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8328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9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8328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4.25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8328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4.25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8328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9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8328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4.25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8328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4.25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8328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4.25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8328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9.5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8328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4.25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8328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4.25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8328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4.25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8328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4.25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8328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4.25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8328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4.25" x14ac:dyDescent="0.7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4.25" x14ac:dyDescent="0.7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9" x14ac:dyDescent="0.7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4.25" x14ac:dyDescent="0.7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9" x14ac:dyDescent="0.7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4.25" x14ac:dyDescent="0.7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4.25" x14ac:dyDescent="0.7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9.5" x14ac:dyDescent="0.7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4.25" x14ac:dyDescent="0.7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4.25" x14ac:dyDescent="0.7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4.25" x14ac:dyDescent="0.7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9.5" x14ac:dyDescent="0.7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4.25" x14ac:dyDescent="0.7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9" x14ac:dyDescent="0.7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4.25" x14ac:dyDescent="0.7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4.25" x14ac:dyDescent="0.7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9" x14ac:dyDescent="0.7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9" x14ac:dyDescent="0.7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4.25" x14ac:dyDescent="0.7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4.25" x14ac:dyDescent="0.7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9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8328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4.25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8328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4.25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8328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9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8328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9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8328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4.25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8328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9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8328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4.25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8328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8328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4.25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8328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4.25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8328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4.25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8328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8328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4.25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8328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4.25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8328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9.5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8328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4.25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8328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4.25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8328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4.25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8328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4.25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8328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4.25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8328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9.5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8328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4.25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8328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9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8328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59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8328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9.5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8328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9.5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8328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4.25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8328</v>
      </c>
      <c r="S3010" s="13">
        <f t="shared" ref="S3010:S3073" si="237">(((J3010/60)/60)/24)+DATE(1970,1,1)</f>
        <v>42360.212025462963</v>
      </c>
      <c r="T3010" s="13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4.25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8328</v>
      </c>
      <c r="S3011" s="13">
        <f t="shared" si="237"/>
        <v>41939.569907407407</v>
      </c>
      <c r="T3011" s="13">
        <f t="shared" si="238"/>
        <v>41969.611574074079</v>
      </c>
      <c r="U3011">
        <f t="shared" si="239"/>
        <v>2014</v>
      </c>
    </row>
    <row r="3012" spans="1:21" ht="44.25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8328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4.25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8328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4.25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8328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4.25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8328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4.25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8328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4.25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8328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9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8328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4.25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8328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4.25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8328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4.25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8328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59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8328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4.25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8328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4.25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8328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9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8328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4.25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8328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4.25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8328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9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8328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4.25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8328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9.5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8328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4.25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8328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4.25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8328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3.75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8328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4.25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8328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4.25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8328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3.75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8328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9.5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8328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4.25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8328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9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8328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4.25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8328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4.25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8328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4.25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8328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9.5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8328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9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8328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4.25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8328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4.25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8328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59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8328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9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8328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4.25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8328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59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8328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9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8328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9.5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8328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9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8328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4.25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8328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9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8328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59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8328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4.25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8328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4.25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8328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4.25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8328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9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8328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4.25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8328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9.5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8328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8328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4.25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8328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4.25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8328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9.5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8328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4.25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8328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4.25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8328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4.25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8328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59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8328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4.25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8328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4.25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8328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4.25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8328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59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8328</v>
      </c>
      <c r="S3074" s="13">
        <f t="shared" ref="S3074:S3137" si="242">(((J3074/60)/60)/24)+DATE(1970,1,1)</f>
        <v>42658.690532407403</v>
      </c>
      <c r="T3074" s="13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4.25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8328</v>
      </c>
      <c r="S3075" s="13">
        <f t="shared" si="242"/>
        <v>42111.684027777781</v>
      </c>
      <c r="T3075" s="13">
        <f t="shared" si="243"/>
        <v>42169.804861111115</v>
      </c>
      <c r="U3075">
        <f t="shared" si="244"/>
        <v>2015</v>
      </c>
    </row>
    <row r="3076" spans="1:21" ht="59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8328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4.25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8328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9.5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8328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4.25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8328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4.25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8328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4.25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8328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4.25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8328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4.25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8328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4.25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8328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9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8328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9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8328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4.25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8328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59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8328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4.25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8328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4.25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8328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4.25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8328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4.25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8328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9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8328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4.25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8328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9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8328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4.25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8328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4.25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8328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4.25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8328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4.25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8328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59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8328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4.25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8328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4.25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8328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9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8328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9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8328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9.5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8328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4.25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8328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4.25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8328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9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8328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4.25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8328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8328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4.25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8328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4.25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8328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4.25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8328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4.25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8328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4.25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8328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4.25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8328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4.25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8328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4.25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8328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4.25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8328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9.5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8328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9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8328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4.25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8328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9.5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8328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8328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4.25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8328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4.25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8328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8328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3.75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8328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4.25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8328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4.25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59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4.25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9.5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9.5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4.25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4.25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4.25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4.25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3">
        <f t="shared" ref="S3138:S3201" si="247">(((J3138/60)/60)/24)+DATE(1970,1,1)</f>
        <v>42789.462430555555</v>
      </c>
      <c r="T3138" s="13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29.5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3">
        <f t="shared" si="247"/>
        <v>42807.885057870371</v>
      </c>
      <c r="T3139" s="13">
        <f t="shared" si="248"/>
        <v>42858.8</v>
      </c>
      <c r="U3139">
        <f t="shared" si="249"/>
        <v>2017</v>
      </c>
    </row>
    <row r="3140" spans="1:21" ht="59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4.25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9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9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4.25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9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9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4.25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4.25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4.25" x14ac:dyDescent="0.7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9.5" x14ac:dyDescent="0.7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4.25" x14ac:dyDescent="0.7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9" x14ac:dyDescent="0.7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4.25" x14ac:dyDescent="0.7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4.25" x14ac:dyDescent="0.7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4.25" x14ac:dyDescent="0.7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4.25" x14ac:dyDescent="0.7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4.25" x14ac:dyDescent="0.7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4.25" x14ac:dyDescent="0.7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9.5" x14ac:dyDescent="0.7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9.5" x14ac:dyDescent="0.7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4.25" x14ac:dyDescent="0.7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4.25" x14ac:dyDescent="0.7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9" x14ac:dyDescent="0.7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59" x14ac:dyDescent="0.7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4.25" x14ac:dyDescent="0.7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9" x14ac:dyDescent="0.7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9" x14ac:dyDescent="0.7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4.25" x14ac:dyDescent="0.7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9.5" x14ac:dyDescent="0.7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4.25" x14ac:dyDescent="0.7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9.5" x14ac:dyDescent="0.7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4.25" x14ac:dyDescent="0.7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9" x14ac:dyDescent="0.7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4.25" x14ac:dyDescent="0.7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4.25" x14ac:dyDescent="0.7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9" x14ac:dyDescent="0.7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9" x14ac:dyDescent="0.7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9" x14ac:dyDescent="0.7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4.25" x14ac:dyDescent="0.7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9" x14ac:dyDescent="0.7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4.25" x14ac:dyDescent="0.7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4.25" x14ac:dyDescent="0.7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4.25" x14ac:dyDescent="0.7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9" x14ac:dyDescent="0.7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4.25" x14ac:dyDescent="0.7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4.25" x14ac:dyDescent="0.7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4.25" x14ac:dyDescent="0.7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4.25" x14ac:dyDescent="0.7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9" x14ac:dyDescent="0.7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4.25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8336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9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8336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4.25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8336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4.25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8336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4.25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8336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4.25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8336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59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8336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4.25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8336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4.25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8336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9.5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8336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9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8336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4.25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8336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9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8336</v>
      </c>
      <c r="S3202" s="13">
        <f t="shared" ref="S3202:S3265" si="252">(((J3202/60)/60)/24)+DATE(1970,1,1)</f>
        <v>42460.320613425924</v>
      </c>
      <c r="T3202" s="13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4.25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8336</v>
      </c>
      <c r="S3203" s="13">
        <f t="shared" si="252"/>
        <v>41861.767094907409</v>
      </c>
      <c r="T3203" s="13">
        <f t="shared" si="253"/>
        <v>41882.767094907409</v>
      </c>
      <c r="U3203">
        <f t="shared" si="254"/>
        <v>2014</v>
      </c>
    </row>
    <row r="3204" spans="1:21" ht="44.25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8336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4.25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8336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4.25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8336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4.25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8336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4.25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8336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4.25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8336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4.25" x14ac:dyDescent="0.7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4.25" x14ac:dyDescent="0.7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4.25" x14ac:dyDescent="0.7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59" x14ac:dyDescent="0.7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9.5" x14ac:dyDescent="0.7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4.25" x14ac:dyDescent="0.7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59" x14ac:dyDescent="0.7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9" x14ac:dyDescent="0.7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4.25" x14ac:dyDescent="0.7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9.5" x14ac:dyDescent="0.7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4.25" x14ac:dyDescent="0.7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4.25" x14ac:dyDescent="0.7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9.5" x14ac:dyDescent="0.7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9" x14ac:dyDescent="0.7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4.25" x14ac:dyDescent="0.7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9.5" x14ac:dyDescent="0.7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9" x14ac:dyDescent="0.7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4.25" x14ac:dyDescent="0.7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4.25" x14ac:dyDescent="0.7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4.25" x14ac:dyDescent="0.7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9.5" x14ac:dyDescent="0.7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4.25" x14ac:dyDescent="0.7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4.25" x14ac:dyDescent="0.7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4.25" x14ac:dyDescent="0.7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4.25" x14ac:dyDescent="0.7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4.25" x14ac:dyDescent="0.7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4.25" x14ac:dyDescent="0.7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4.25" x14ac:dyDescent="0.7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4.25" x14ac:dyDescent="0.7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9.5" x14ac:dyDescent="0.7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4.25" x14ac:dyDescent="0.7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9" x14ac:dyDescent="0.7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4.25" x14ac:dyDescent="0.7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9" x14ac:dyDescent="0.7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29.5" x14ac:dyDescent="0.7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4.25" x14ac:dyDescent="0.7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4.25" x14ac:dyDescent="0.7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4.25" x14ac:dyDescent="0.7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4.25" x14ac:dyDescent="0.7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4.25" x14ac:dyDescent="0.7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9.5" x14ac:dyDescent="0.7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4.25" x14ac:dyDescent="0.7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9" x14ac:dyDescent="0.7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4.25" x14ac:dyDescent="0.7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4.25" x14ac:dyDescent="0.7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4.25" x14ac:dyDescent="0.7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4.25" x14ac:dyDescent="0.7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9" x14ac:dyDescent="0.7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4.25" x14ac:dyDescent="0.7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4.25" x14ac:dyDescent="0.7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4.25" x14ac:dyDescent="0.7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4.25" x14ac:dyDescent="0.7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4.25" x14ac:dyDescent="0.7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4.25" x14ac:dyDescent="0.7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9.5" x14ac:dyDescent="0.7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9.5" x14ac:dyDescent="0.7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9.5" x14ac:dyDescent="0.7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3">
        <f t="shared" ref="S3266:S3329" si="257">(((J3266/60)/60)/24)+DATE(1970,1,1)</f>
        <v>42016.800208333334</v>
      </c>
      <c r="T3266" s="13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4.25" x14ac:dyDescent="0.7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3">
        <f t="shared" si="257"/>
        <v>42311.711979166663</v>
      </c>
      <c r="T3267" s="13">
        <f t="shared" si="258"/>
        <v>42341.708333333328</v>
      </c>
      <c r="U3267">
        <f t="shared" si="259"/>
        <v>2015</v>
      </c>
    </row>
    <row r="3268" spans="1:21" ht="44.25" x14ac:dyDescent="0.7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4.25" x14ac:dyDescent="0.7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4.25" x14ac:dyDescent="0.7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4.25" x14ac:dyDescent="0.7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9" x14ac:dyDescent="0.7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7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4.25" x14ac:dyDescent="0.7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9" x14ac:dyDescent="0.7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4.25" x14ac:dyDescent="0.7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4.25" x14ac:dyDescent="0.7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4.25" x14ac:dyDescent="0.7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9" x14ac:dyDescent="0.7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4.25" x14ac:dyDescent="0.7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9" x14ac:dyDescent="0.7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59" x14ac:dyDescent="0.7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9.5" x14ac:dyDescent="0.7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4.25" x14ac:dyDescent="0.7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59" x14ac:dyDescent="0.7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4.25" x14ac:dyDescent="0.7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7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9" x14ac:dyDescent="0.7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9.5" x14ac:dyDescent="0.7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4.25" x14ac:dyDescent="0.7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59" x14ac:dyDescent="0.7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3.75" x14ac:dyDescent="0.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9" x14ac:dyDescent="0.7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4.25" x14ac:dyDescent="0.7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9" x14ac:dyDescent="0.7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4.25" x14ac:dyDescent="0.7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4.25" x14ac:dyDescent="0.7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4.25" x14ac:dyDescent="0.7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4.25" x14ac:dyDescent="0.7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4.25" x14ac:dyDescent="0.7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4.25" x14ac:dyDescent="0.7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4.25" x14ac:dyDescent="0.7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4.25" x14ac:dyDescent="0.7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7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4.25" x14ac:dyDescent="0.7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4.25" x14ac:dyDescent="0.7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4.25" x14ac:dyDescent="0.7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9" x14ac:dyDescent="0.7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4.25" x14ac:dyDescent="0.7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4.25" x14ac:dyDescent="0.7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9.5" x14ac:dyDescent="0.7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9.5" x14ac:dyDescent="0.7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4.25" x14ac:dyDescent="0.7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4.25" x14ac:dyDescent="0.7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4.25" x14ac:dyDescent="0.7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4.25" x14ac:dyDescent="0.7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4.25" x14ac:dyDescent="0.7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3.75" x14ac:dyDescent="0.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4.25" x14ac:dyDescent="0.7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9.5" x14ac:dyDescent="0.7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59" x14ac:dyDescent="0.7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4.25" x14ac:dyDescent="0.7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9" x14ac:dyDescent="0.7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4.25" x14ac:dyDescent="0.7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4.25" x14ac:dyDescent="0.7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4.25" x14ac:dyDescent="0.7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4.25" x14ac:dyDescent="0.7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4.25" x14ac:dyDescent="0.7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4.25" x14ac:dyDescent="0.7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4.25" x14ac:dyDescent="0.7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3">
        <f t="shared" ref="S3330:S3393" si="262">(((J3330/60)/60)/24)+DATE(1970,1,1)</f>
        <v>41822.57503472222</v>
      </c>
      <c r="T3330" s="13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4.25" x14ac:dyDescent="0.7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3">
        <f t="shared" si="262"/>
        <v>41837.323009259257</v>
      </c>
      <c r="T3331" s="13">
        <f t="shared" si="263"/>
        <v>41847.958333333336</v>
      </c>
      <c r="U3331">
        <f t="shared" si="264"/>
        <v>2014</v>
      </c>
    </row>
    <row r="3332" spans="1:21" ht="44.25" x14ac:dyDescent="0.7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4.25" x14ac:dyDescent="0.7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4.25" x14ac:dyDescent="0.7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4.25" x14ac:dyDescent="0.7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9.5" x14ac:dyDescent="0.7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4.25" x14ac:dyDescent="0.7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4.25" x14ac:dyDescent="0.7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4.25" x14ac:dyDescent="0.7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9.5" x14ac:dyDescent="0.7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4.25" x14ac:dyDescent="0.7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4.25" x14ac:dyDescent="0.7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4.25" x14ac:dyDescent="0.7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4.25" x14ac:dyDescent="0.7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4.25" x14ac:dyDescent="0.7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4.25" x14ac:dyDescent="0.7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4.25" x14ac:dyDescent="0.7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4.25" x14ac:dyDescent="0.7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9" x14ac:dyDescent="0.7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4.25" x14ac:dyDescent="0.7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4.25" x14ac:dyDescent="0.7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9" x14ac:dyDescent="0.7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4.25" x14ac:dyDescent="0.7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59" x14ac:dyDescent="0.7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4.25" x14ac:dyDescent="0.7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4.25" x14ac:dyDescent="0.7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4.25" x14ac:dyDescent="0.7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4.25" x14ac:dyDescent="0.7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4.25" x14ac:dyDescent="0.7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4.25" x14ac:dyDescent="0.7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4.25" x14ac:dyDescent="0.7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9.5" x14ac:dyDescent="0.7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9" x14ac:dyDescent="0.7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4.25" x14ac:dyDescent="0.7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4.25" x14ac:dyDescent="0.7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4.25" x14ac:dyDescent="0.7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4.25" x14ac:dyDescent="0.7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4.25" x14ac:dyDescent="0.7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4.25" x14ac:dyDescent="0.7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4.25" x14ac:dyDescent="0.7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4.25" x14ac:dyDescent="0.7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9.5" x14ac:dyDescent="0.7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9.5" x14ac:dyDescent="0.7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4.25" x14ac:dyDescent="0.7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4.25" x14ac:dyDescent="0.7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4.25" x14ac:dyDescent="0.7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4.25" x14ac:dyDescent="0.7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4.25" x14ac:dyDescent="0.7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4.25" x14ac:dyDescent="0.7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4.25" x14ac:dyDescent="0.7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9" x14ac:dyDescent="0.7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9" x14ac:dyDescent="0.7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4.25" x14ac:dyDescent="0.7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59" x14ac:dyDescent="0.7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4.25" x14ac:dyDescent="0.7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4.25" x14ac:dyDescent="0.7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9" x14ac:dyDescent="0.7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4.25" x14ac:dyDescent="0.7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9" x14ac:dyDescent="0.7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9" x14ac:dyDescent="0.7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4.25" x14ac:dyDescent="0.7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9" x14ac:dyDescent="0.7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4.25" x14ac:dyDescent="0.7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9" x14ac:dyDescent="0.7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3">
        <f t="shared" ref="S3394:S3457" si="267">(((J3394/60)/60)/24)+DATE(1970,1,1)</f>
        <v>42446.845543981486</v>
      </c>
      <c r="T3394" s="13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4.25" x14ac:dyDescent="0.7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3">
        <f t="shared" si="267"/>
        <v>41923.921643518523</v>
      </c>
      <c r="T3395" s="13">
        <f t="shared" si="268"/>
        <v>41949.031944444447</v>
      </c>
      <c r="U3395">
        <f t="shared" si="269"/>
        <v>2014</v>
      </c>
    </row>
    <row r="3396" spans="1:21" ht="44.25" x14ac:dyDescent="0.7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9.5" x14ac:dyDescent="0.7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4.25" x14ac:dyDescent="0.7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9.5" x14ac:dyDescent="0.7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4.25" x14ac:dyDescent="0.7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4.25" x14ac:dyDescent="0.7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4.25" x14ac:dyDescent="0.7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9" x14ac:dyDescent="0.7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4.25" x14ac:dyDescent="0.7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4.25" x14ac:dyDescent="0.7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9" x14ac:dyDescent="0.7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4.25" x14ac:dyDescent="0.7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4.25" x14ac:dyDescent="0.7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9" x14ac:dyDescent="0.7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4.25" x14ac:dyDescent="0.7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4.25" x14ac:dyDescent="0.7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4.25" x14ac:dyDescent="0.7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4.25" x14ac:dyDescent="0.7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4.25" x14ac:dyDescent="0.7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9" x14ac:dyDescent="0.7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4.25" x14ac:dyDescent="0.7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4.25" x14ac:dyDescent="0.7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9" x14ac:dyDescent="0.7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4.25" x14ac:dyDescent="0.7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4.25" x14ac:dyDescent="0.7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9" x14ac:dyDescent="0.7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4.25" x14ac:dyDescent="0.7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4.25" x14ac:dyDescent="0.7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4.25" x14ac:dyDescent="0.7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4.25" x14ac:dyDescent="0.7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4.25" x14ac:dyDescent="0.7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4.25" x14ac:dyDescent="0.7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4.25" x14ac:dyDescent="0.7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4.25" x14ac:dyDescent="0.7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4.25" x14ac:dyDescent="0.7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4.25" x14ac:dyDescent="0.7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4.25" x14ac:dyDescent="0.7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4.25" x14ac:dyDescent="0.7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4.25" x14ac:dyDescent="0.7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4.25" x14ac:dyDescent="0.7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4.25" x14ac:dyDescent="0.7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4.25" x14ac:dyDescent="0.7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4.25" x14ac:dyDescent="0.7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9" x14ac:dyDescent="0.7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4.25" x14ac:dyDescent="0.7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9.5" x14ac:dyDescent="0.7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4.25" x14ac:dyDescent="0.7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4.25" x14ac:dyDescent="0.7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4.25" x14ac:dyDescent="0.7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4.25" x14ac:dyDescent="0.7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4.25" x14ac:dyDescent="0.7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4.25" x14ac:dyDescent="0.7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4.25" x14ac:dyDescent="0.7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9.5" x14ac:dyDescent="0.7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4.25" x14ac:dyDescent="0.7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4.25" x14ac:dyDescent="0.7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4.25" x14ac:dyDescent="0.7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4.25" x14ac:dyDescent="0.7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4.25" x14ac:dyDescent="0.7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4.25" x14ac:dyDescent="0.7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9" x14ac:dyDescent="0.7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4.25" x14ac:dyDescent="0.7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4.25" x14ac:dyDescent="0.7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3">
        <f t="shared" ref="S3458:S3521" si="272">(((J3458/60)/60)/24)+DATE(1970,1,1)</f>
        <v>41821.205636574072</v>
      </c>
      <c r="T3458" s="13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29.5" x14ac:dyDescent="0.7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3">
        <f t="shared" si="272"/>
        <v>42016.706678240742</v>
      </c>
      <c r="T3459" s="13">
        <f t="shared" si="273"/>
        <v>42047.249305555553</v>
      </c>
      <c r="U3459">
        <f t="shared" si="274"/>
        <v>2015</v>
      </c>
    </row>
    <row r="3460" spans="1:21" ht="44.25" x14ac:dyDescent="0.7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4.25" x14ac:dyDescent="0.7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4.25" x14ac:dyDescent="0.7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59" x14ac:dyDescent="0.7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4.25" x14ac:dyDescent="0.7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4.25" x14ac:dyDescent="0.7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9" x14ac:dyDescent="0.7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4.25" x14ac:dyDescent="0.7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4.25" x14ac:dyDescent="0.7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7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4.25" x14ac:dyDescent="0.7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9" x14ac:dyDescent="0.7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9.5" x14ac:dyDescent="0.7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4.25" x14ac:dyDescent="0.7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4.25" x14ac:dyDescent="0.7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4.25" x14ac:dyDescent="0.7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4.25" x14ac:dyDescent="0.7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4.25" x14ac:dyDescent="0.7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59" x14ac:dyDescent="0.7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4.25" x14ac:dyDescent="0.7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4.25" x14ac:dyDescent="0.7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4.25" x14ac:dyDescent="0.7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4.25" x14ac:dyDescent="0.7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4.25" x14ac:dyDescent="0.7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4.25" x14ac:dyDescent="0.7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4.25" x14ac:dyDescent="0.7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9" x14ac:dyDescent="0.7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4.25" x14ac:dyDescent="0.7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4.25" x14ac:dyDescent="0.7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4.25" x14ac:dyDescent="0.7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9" x14ac:dyDescent="0.7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4.25" x14ac:dyDescent="0.7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4.25" x14ac:dyDescent="0.7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59" x14ac:dyDescent="0.7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4.25" x14ac:dyDescent="0.7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4.25" x14ac:dyDescent="0.7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4.25" x14ac:dyDescent="0.7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4.25" x14ac:dyDescent="0.7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9" x14ac:dyDescent="0.7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9" x14ac:dyDescent="0.7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9" x14ac:dyDescent="0.7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4.25" x14ac:dyDescent="0.7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9" x14ac:dyDescent="0.7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4.25" x14ac:dyDescent="0.7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4.25" x14ac:dyDescent="0.7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4.25" x14ac:dyDescent="0.7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4.25" x14ac:dyDescent="0.7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8.5" x14ac:dyDescent="0.7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4.25" x14ac:dyDescent="0.7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4.25" x14ac:dyDescent="0.7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4.25" x14ac:dyDescent="0.7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4.25" x14ac:dyDescent="0.7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9" x14ac:dyDescent="0.7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4.25" x14ac:dyDescent="0.7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4.25" x14ac:dyDescent="0.7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4.25" x14ac:dyDescent="0.7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4.25" x14ac:dyDescent="0.7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4.25" x14ac:dyDescent="0.7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4.25" x14ac:dyDescent="0.7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4.25" x14ac:dyDescent="0.7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4.25" x14ac:dyDescent="0.7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4.25" x14ac:dyDescent="0.7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4.25" x14ac:dyDescent="0.7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3">
        <f t="shared" ref="S3522:S3585" si="277">(((J3522/60)/60)/24)+DATE(1970,1,1)</f>
        <v>42227.824212962965</v>
      </c>
      <c r="T3522" s="13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59" x14ac:dyDescent="0.7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3">
        <f t="shared" si="277"/>
        <v>41881.361342592594</v>
      </c>
      <c r="T3523" s="13">
        <f t="shared" si="278"/>
        <v>41911.361342592594</v>
      </c>
      <c r="U3523">
        <f t="shared" si="279"/>
        <v>2014</v>
      </c>
    </row>
    <row r="3524" spans="1:21" ht="44.25" x14ac:dyDescent="0.7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4.25" x14ac:dyDescent="0.7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4.25" x14ac:dyDescent="0.7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4.25" x14ac:dyDescent="0.7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4.25" x14ac:dyDescent="0.7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4.25" x14ac:dyDescent="0.7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4.25" x14ac:dyDescent="0.7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59" x14ac:dyDescent="0.7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4.25" x14ac:dyDescent="0.7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7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9" x14ac:dyDescent="0.7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9" x14ac:dyDescent="0.7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4.25" x14ac:dyDescent="0.7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4.25" x14ac:dyDescent="0.7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4.25" x14ac:dyDescent="0.7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4.25" x14ac:dyDescent="0.7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4.25" x14ac:dyDescent="0.7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4.25" x14ac:dyDescent="0.7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9" x14ac:dyDescent="0.7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4.25" x14ac:dyDescent="0.7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4.25" x14ac:dyDescent="0.7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4.25" x14ac:dyDescent="0.7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9.5" x14ac:dyDescent="0.7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4.25" x14ac:dyDescent="0.7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4.25" x14ac:dyDescent="0.7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4.25" x14ac:dyDescent="0.7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4.25" x14ac:dyDescent="0.7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4.25" x14ac:dyDescent="0.7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59" x14ac:dyDescent="0.7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4.25" x14ac:dyDescent="0.7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4.25" x14ac:dyDescent="0.7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4.25" x14ac:dyDescent="0.7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4.25" x14ac:dyDescent="0.7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4.25" x14ac:dyDescent="0.7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59" x14ac:dyDescent="0.7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9" x14ac:dyDescent="0.7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4.25" x14ac:dyDescent="0.7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9" x14ac:dyDescent="0.7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4.25" x14ac:dyDescent="0.7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03.25" x14ac:dyDescent="0.7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4.25" x14ac:dyDescent="0.7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4.25" x14ac:dyDescent="0.7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9.5" x14ac:dyDescent="0.7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4.25" x14ac:dyDescent="0.7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4.25" x14ac:dyDescent="0.7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4.25" x14ac:dyDescent="0.7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4.25" x14ac:dyDescent="0.7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4.25" x14ac:dyDescent="0.7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4.25" x14ac:dyDescent="0.7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4.25" x14ac:dyDescent="0.7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9.5" x14ac:dyDescent="0.7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4.25" x14ac:dyDescent="0.7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4.25" x14ac:dyDescent="0.7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4.25" x14ac:dyDescent="0.7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4.25" x14ac:dyDescent="0.7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4.25" x14ac:dyDescent="0.7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4.25" x14ac:dyDescent="0.7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4.25" x14ac:dyDescent="0.7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4.25" x14ac:dyDescent="0.7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4.25" x14ac:dyDescent="0.7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4.25" x14ac:dyDescent="0.7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4.25" x14ac:dyDescent="0.7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8.5" x14ac:dyDescent="0.7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3">
        <f t="shared" ref="S3586:S3649" si="282">(((J3586/60)/60)/24)+DATE(1970,1,1)</f>
        <v>42168.316481481481</v>
      </c>
      <c r="T3586" s="13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4.25" x14ac:dyDescent="0.7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3">
        <f t="shared" si="282"/>
        <v>41964.716319444444</v>
      </c>
      <c r="T3587" s="13">
        <f t="shared" si="283"/>
        <v>41994.716319444444</v>
      </c>
      <c r="U3587">
        <f t="shared" si="284"/>
        <v>2014</v>
      </c>
    </row>
    <row r="3588" spans="1:21" x14ac:dyDescent="0.7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4.25" x14ac:dyDescent="0.7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4.25" x14ac:dyDescent="0.7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4.25" x14ac:dyDescent="0.7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4.25" x14ac:dyDescent="0.7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4.25" x14ac:dyDescent="0.7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4.25" x14ac:dyDescent="0.7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4.25" x14ac:dyDescent="0.7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59" x14ac:dyDescent="0.7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9.5" x14ac:dyDescent="0.7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4.25" x14ac:dyDescent="0.7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9.5" x14ac:dyDescent="0.7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4.25" x14ac:dyDescent="0.7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4.25" x14ac:dyDescent="0.7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9.5" x14ac:dyDescent="0.7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4.25" x14ac:dyDescent="0.7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9" x14ac:dyDescent="0.7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4.25" x14ac:dyDescent="0.7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4.25" x14ac:dyDescent="0.7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9" x14ac:dyDescent="0.7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4.25" x14ac:dyDescent="0.7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9.5" x14ac:dyDescent="0.7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4.25" x14ac:dyDescent="0.7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4.25" x14ac:dyDescent="0.7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4.25" x14ac:dyDescent="0.7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4.25" x14ac:dyDescent="0.7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4.25" x14ac:dyDescent="0.7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4.25" x14ac:dyDescent="0.7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4.25" x14ac:dyDescent="0.7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4.25" x14ac:dyDescent="0.7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4.25" x14ac:dyDescent="0.7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4.25" x14ac:dyDescent="0.7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4.25" x14ac:dyDescent="0.7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4.25" x14ac:dyDescent="0.7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4.25" x14ac:dyDescent="0.7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4.25" x14ac:dyDescent="0.7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9.5" x14ac:dyDescent="0.7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9.5" x14ac:dyDescent="0.7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3.75" x14ac:dyDescent="0.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9" x14ac:dyDescent="0.7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4.25" x14ac:dyDescent="0.7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4.25" x14ac:dyDescent="0.7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4.25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8336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9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8336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4.25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8336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9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8336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4.25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8336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4.25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8336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4.25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8336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9.5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8336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4.25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8336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9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8336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9.5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8336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4.25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8336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3.75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8336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4.25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8336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9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8336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4.25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8336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4.25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8336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4.25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8336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4.25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8336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4.25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8336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9.5" x14ac:dyDescent="0.7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3">
        <f t="shared" ref="S3650:S3713" si="287">(((J3650/60)/60)/24)+DATE(1970,1,1)</f>
        <v>41887.292187500003</v>
      </c>
      <c r="T3650" s="13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4.25" x14ac:dyDescent="0.7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3">
        <f t="shared" si="287"/>
        <v>41780.712893518517</v>
      </c>
      <c r="T3651" s="13">
        <f t="shared" si="288"/>
        <v>41806.712893518517</v>
      </c>
      <c r="U3651">
        <f t="shared" si="289"/>
        <v>2014</v>
      </c>
    </row>
    <row r="3652" spans="1:21" ht="44.25" x14ac:dyDescent="0.7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4.25" x14ac:dyDescent="0.7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4.25" x14ac:dyDescent="0.7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59" x14ac:dyDescent="0.7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9" x14ac:dyDescent="0.7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9" x14ac:dyDescent="0.7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4.25" x14ac:dyDescent="0.7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59" x14ac:dyDescent="0.7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9.5" x14ac:dyDescent="0.7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4.25" x14ac:dyDescent="0.7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9" x14ac:dyDescent="0.7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4.25" x14ac:dyDescent="0.7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9" x14ac:dyDescent="0.7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4.25" x14ac:dyDescent="0.7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4.25" x14ac:dyDescent="0.7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4.25" x14ac:dyDescent="0.7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9.5" x14ac:dyDescent="0.7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4.25" x14ac:dyDescent="0.7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4.25" x14ac:dyDescent="0.7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4.25" x14ac:dyDescent="0.7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4.25" x14ac:dyDescent="0.7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4.25" x14ac:dyDescent="0.7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9" x14ac:dyDescent="0.7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4.25" x14ac:dyDescent="0.7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4.25" x14ac:dyDescent="0.7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4.25" x14ac:dyDescent="0.7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4.25" x14ac:dyDescent="0.7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4.25" x14ac:dyDescent="0.7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4.25" x14ac:dyDescent="0.7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4.25" x14ac:dyDescent="0.7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4.25" x14ac:dyDescent="0.7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9" x14ac:dyDescent="0.7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4.25" x14ac:dyDescent="0.7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4.25" x14ac:dyDescent="0.7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4.25" x14ac:dyDescent="0.7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4.25" x14ac:dyDescent="0.7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4.25" x14ac:dyDescent="0.7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4.25" x14ac:dyDescent="0.7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4.25" x14ac:dyDescent="0.7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4.25" x14ac:dyDescent="0.7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4.25" x14ac:dyDescent="0.7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9.5" x14ac:dyDescent="0.7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9.5" x14ac:dyDescent="0.7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4.25" x14ac:dyDescent="0.7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9" x14ac:dyDescent="0.7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9" x14ac:dyDescent="0.7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4.25" x14ac:dyDescent="0.7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4.25" x14ac:dyDescent="0.7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4.25" x14ac:dyDescent="0.7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59" x14ac:dyDescent="0.7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9.5" x14ac:dyDescent="0.7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4.25" x14ac:dyDescent="0.7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9" x14ac:dyDescent="0.7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4.25" x14ac:dyDescent="0.7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4.25" x14ac:dyDescent="0.7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4.25" x14ac:dyDescent="0.7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4.25" x14ac:dyDescent="0.7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4.25" x14ac:dyDescent="0.7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9" x14ac:dyDescent="0.7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4.25" x14ac:dyDescent="0.7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9.5" x14ac:dyDescent="0.7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9.5" x14ac:dyDescent="0.7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9" x14ac:dyDescent="0.7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3">
        <f t="shared" ref="S3714:S3777" si="292">(((J3714/60)/60)/24)+DATE(1970,1,1)</f>
        <v>42134.172071759262</v>
      </c>
      <c r="T3714" s="13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4.25" x14ac:dyDescent="0.7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3">
        <f t="shared" si="292"/>
        <v>42505.738032407404</v>
      </c>
      <c r="T3715" s="13">
        <f t="shared" si="293"/>
        <v>42525.738032407404</v>
      </c>
      <c r="U3715">
        <f t="shared" si="294"/>
        <v>2016</v>
      </c>
    </row>
    <row r="3716" spans="1:21" ht="44.25" x14ac:dyDescent="0.7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4.25" x14ac:dyDescent="0.7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4.25" x14ac:dyDescent="0.7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4.25" x14ac:dyDescent="0.7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4.25" x14ac:dyDescent="0.7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9.5" x14ac:dyDescent="0.7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9.5" x14ac:dyDescent="0.7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9" x14ac:dyDescent="0.7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9" x14ac:dyDescent="0.7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9.5" x14ac:dyDescent="0.7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4.25" x14ac:dyDescent="0.7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4.25" x14ac:dyDescent="0.7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4.25" x14ac:dyDescent="0.7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4.25" x14ac:dyDescent="0.7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4.25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59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4.25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4.25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4.25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4.25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9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9.5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4.25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4.25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9.5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4.25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4.25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4.25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4.25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9.5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9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4.25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9.5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4.25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8336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4.25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8336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8.5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8336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4.25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8336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9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8336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4.25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8336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4.25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8336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4.25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8336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4.25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8336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4.25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8336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9.5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8336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9.5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8336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4.25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8336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9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8336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4.25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8336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9.5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8336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4.25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8336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4.25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8336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4.25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8336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4.25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8336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4.25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8336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4.25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8336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4.25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8336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9.5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8336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4.25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8336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9.5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8336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9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8336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4.25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8336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9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8336</v>
      </c>
      <c r="S3778" s="13">
        <f t="shared" ref="S3778:S3841" si="297">(((J3778/60)/60)/24)+DATE(1970,1,1)</f>
        <v>41814.367800925924</v>
      </c>
      <c r="T3778" s="13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4.25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8336</v>
      </c>
      <c r="S3779" s="13">
        <f t="shared" si="297"/>
        <v>41887.111354166671</v>
      </c>
      <c r="T3779" s="13">
        <f t="shared" si="298"/>
        <v>41909.166666666664</v>
      </c>
      <c r="U3779">
        <f t="shared" si="299"/>
        <v>2014</v>
      </c>
    </row>
    <row r="3780" spans="1:21" ht="29.5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8336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9.5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8336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4.25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8336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9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8336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4.25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8336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4.25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8336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4.25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8336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4.25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8336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4.25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8336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4.25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8336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3.75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8336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4.25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8336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4.25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8336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9.5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8336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9.5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8336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4.25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8336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59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8336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4.25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8336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4.25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8336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9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8336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4.25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8336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4.25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8336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4.25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8336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4.25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8336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4.25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8336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9.5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8336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4.25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8336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4.25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8336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9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8336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4.25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8336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4.25" x14ac:dyDescent="0.7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59" x14ac:dyDescent="0.7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4.25" x14ac:dyDescent="0.7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4.25" x14ac:dyDescent="0.7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4.25" x14ac:dyDescent="0.7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4.25" x14ac:dyDescent="0.7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4.25" x14ac:dyDescent="0.7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9.5" x14ac:dyDescent="0.7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9" x14ac:dyDescent="0.7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4.25" x14ac:dyDescent="0.7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4.25" x14ac:dyDescent="0.7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4.25" x14ac:dyDescent="0.7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4.25" x14ac:dyDescent="0.7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4.25" x14ac:dyDescent="0.7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9" x14ac:dyDescent="0.7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4.25" x14ac:dyDescent="0.7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4.25" x14ac:dyDescent="0.7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4.25" x14ac:dyDescent="0.7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9.5" x14ac:dyDescent="0.7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9" x14ac:dyDescent="0.7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4.25" x14ac:dyDescent="0.7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4.25" x14ac:dyDescent="0.7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4.25" x14ac:dyDescent="0.7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9" x14ac:dyDescent="0.7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4.25" x14ac:dyDescent="0.7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9" x14ac:dyDescent="0.7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4.25" x14ac:dyDescent="0.7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4.25" x14ac:dyDescent="0.7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4.25" x14ac:dyDescent="0.7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9.5" x14ac:dyDescent="0.7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9" x14ac:dyDescent="0.7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4.25" x14ac:dyDescent="0.7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4.25" x14ac:dyDescent="0.7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3">
        <f t="shared" ref="S3842:S3905" si="302">(((J3842/60)/60)/24)+DATE(1970,1,1)</f>
        <v>42432.701724537037</v>
      </c>
      <c r="T3842" s="13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4.25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3">
        <f t="shared" si="302"/>
        <v>41780.785729166666</v>
      </c>
      <c r="T3843" s="13">
        <f t="shared" si="303"/>
        <v>41840.785729166666</v>
      </c>
      <c r="U3843">
        <f t="shared" si="304"/>
        <v>2014</v>
      </c>
    </row>
    <row r="3844" spans="1:21" ht="44.25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4.25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4.25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9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4.25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4.25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4.25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9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9.5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4.25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4.25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4.25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9.5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9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9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4.25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9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4.25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4.25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9.5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4.25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4.25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4.25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9.5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4.25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8336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9.5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8336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9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8336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9.5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8336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4.25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8336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4.25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8336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9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8336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4.25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8336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9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8336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4.25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8336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4.25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8336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4.25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8336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4.25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8336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9.5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8336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4.25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8336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9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8336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4.25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8336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4.25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8336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7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8336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4.25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8336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59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4.25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4.25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9.5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9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9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59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59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4.25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4.25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9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4.25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4.25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4.25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4.25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9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9.5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3">
        <f t="shared" ref="S3906:S3969" si="307">(((J3906/60)/60)/24)+DATE(1970,1,1)</f>
        <v>42095.229166666672</v>
      </c>
      <c r="T3906" s="13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4.25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3">
        <f t="shared" si="307"/>
        <v>42124.623877314814</v>
      </c>
      <c r="T3907" s="13">
        <f t="shared" si="308"/>
        <v>42166.958333333328</v>
      </c>
      <c r="U3907">
        <f t="shared" si="309"/>
        <v>2015</v>
      </c>
    </row>
    <row r="3908" spans="1:21" ht="44.25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4.25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59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4.25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4.25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4.25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4.25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4.25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4.25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4.25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4.25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4.25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9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4.25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4.25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4.25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4.25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4.25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4.25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4.25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9.5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4.25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4.25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4.25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4.25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4.25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4.25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4.25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4.25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9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4.25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4.25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4.25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4.25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4.25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3.75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4.25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4.25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9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4.25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9.5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4.25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4.25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59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9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4.25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4.25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4.25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9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4.25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4.25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4.25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4.25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4.25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4.25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9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9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59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4.25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59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9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4.25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4.25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3">
        <f t="shared" ref="S3970:S4033" si="312">(((J3970/60)/60)/24)+DATE(1970,1,1)</f>
        <v>42452.815659722226</v>
      </c>
      <c r="T3970" s="13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59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3">
        <f t="shared" si="312"/>
        <v>42601.854699074072</v>
      </c>
      <c r="T3971" s="13">
        <f t="shared" si="313"/>
        <v>42611.163194444445</v>
      </c>
      <c r="U3971">
        <f t="shared" si="314"/>
        <v>2016</v>
      </c>
    </row>
    <row r="3972" spans="1:21" ht="59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4.25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4.25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4.25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4.25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4.25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59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4.25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4.25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4.25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9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4.25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9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4.25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4.25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9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9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4.25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9.5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4.25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4.25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9.5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4.25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4.25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4.25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4.25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4.25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4.25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4.25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4.25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9.5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9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4.25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4.25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4.25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4.25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4.25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59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4.25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4.25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4.25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9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9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4.25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4.25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4.25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4.25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9.5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4.25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4.25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4.25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9.5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4.25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4.25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9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4.25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4.25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4.25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4.25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9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4.25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4.25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3">
        <f t="shared" ref="S4034:S4097" si="317">(((J4034/60)/60)/24)+DATE(1970,1,1)</f>
        <v>42293.809212962966</v>
      </c>
      <c r="T4034" s="13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4.25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3">
        <f t="shared" si="317"/>
        <v>42614.268796296295</v>
      </c>
      <c r="T4035" s="13">
        <f t="shared" si="318"/>
        <v>42645.375</v>
      </c>
      <c r="U4035">
        <f t="shared" si="319"/>
        <v>2016</v>
      </c>
    </row>
    <row r="4036" spans="1:21" ht="44.25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9.5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4.25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9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4.25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4.25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4.25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9.5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4.25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4.25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4.25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9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9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4.25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59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4.25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4.25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4.25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9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4.25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4.25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4.25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4.25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9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4.25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4.25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9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4.25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4.25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4.25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4.25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9.5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9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4.25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4.25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4.25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4.25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9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9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4.25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4.25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4.25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4.25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4.25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4.25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4.25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4.25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4.25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4.25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4.25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9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4.25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4.25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4.25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9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4.25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4.25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4.25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4.25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4.25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4.25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4.25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3">
        <f t="shared" ref="S4098:S4115" si="322">(((J4098/60)/60)/24)+DATE(1970,1,1)</f>
        <v>42750.530312499999</v>
      </c>
      <c r="T4098" s="13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4.25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3">
        <f t="shared" si="322"/>
        <v>42344.824502314819</v>
      </c>
      <c r="T4099" s="13">
        <f t="shared" si="323"/>
        <v>42400.996527777781</v>
      </c>
      <c r="U4099">
        <f t="shared" si="324"/>
        <v>2015</v>
      </c>
    </row>
    <row r="4100" spans="1:21" ht="44.25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9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4.25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4.25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4.25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4.25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4.25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9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4.25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4.25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4.25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4.25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4.25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4.25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4.25" x14ac:dyDescent="0.7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4.25" x14ac:dyDescent="0.7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U4115">
    <sortCondition descending="1" ref="F2:F4115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U1">
    <cfRule type="colorScale" priority="2">
      <colorScale>
        <cfvo type="min"/>
        <cfvo type="max"/>
        <color theme="5" tint="-0.249977111117893"/>
        <color theme="4" tint="0.39997558519241921"/>
      </colorScale>
    </cfRule>
  </conditionalFormatting>
  <conditionalFormatting sqref="O1:O1048576 P1:U1">
    <cfRule type="colorScale" priority="1">
      <colorScale>
        <cfvo type="percentile" val="90"/>
        <cfvo type="max"/>
        <color theme="5" tint="-0.249977111117893"/>
        <color theme="4" tint="0.39997558519241921"/>
      </colorScale>
    </cfRule>
  </conditionalFormatting>
  <pageMargins left="0.7" right="0.7" top="0.75" bottom="0.75" header="0.3" footer="0.3"/>
  <pageSetup orientation="portrait" r:id="rId1"/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44DCE-20B3-482C-A1D3-9A7241A3AEB7}">
  <dimension ref="A1:F6"/>
  <sheetViews>
    <sheetView workbookViewId="0">
      <selection activeCell="B1" sqref="B1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1" t="s">
        <v>8222</v>
      </c>
      <c r="B1" t="s">
        <v>8224</v>
      </c>
    </row>
    <row r="3" spans="1:6" x14ac:dyDescent="0.75">
      <c r="A3" s="11" t="s">
        <v>8363</v>
      </c>
      <c r="B3" s="11" t="s">
        <v>8360</v>
      </c>
    </row>
    <row r="4" spans="1:6" x14ac:dyDescent="0.7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75">
      <c r="A5" s="12" t="s">
        <v>8315</v>
      </c>
      <c r="B5">
        <v>6</v>
      </c>
      <c r="C5">
        <v>89</v>
      </c>
      <c r="D5">
        <v>6</v>
      </c>
      <c r="E5">
        <v>258</v>
      </c>
      <c r="F5">
        <v>359</v>
      </c>
    </row>
    <row r="6" spans="1:6" x14ac:dyDescent="0.75">
      <c r="A6" s="12" t="s">
        <v>8361</v>
      </c>
      <c r="B6">
        <v>6</v>
      </c>
      <c r="C6">
        <v>89</v>
      </c>
      <c r="D6">
        <v>6</v>
      </c>
      <c r="E6">
        <v>258</v>
      </c>
      <c r="F6">
        <v>359</v>
      </c>
    </row>
  </sheetData>
  <pageMargins left="0.7" right="0.7" top="0.75" bottom="0.75" header="0.3" footer="0.3"/>
  <customProperties>
    <customPr name="EpmWorksheetKeyString_GUID" r:id="rId2"/>
  </customPropertie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9D3FD-D0A4-4FAD-8569-A7100CB7F859}">
  <dimension ref="A1:F17"/>
  <sheetViews>
    <sheetView workbookViewId="0">
      <selection activeCell="M20" sqref="M20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1" t="s">
        <v>8358</v>
      </c>
      <c r="B1" t="s">
        <v>8364</v>
      </c>
    </row>
    <row r="3" spans="1:6" x14ac:dyDescent="0.75">
      <c r="A3" s="11" t="s">
        <v>8363</v>
      </c>
      <c r="B3" s="11" t="s">
        <v>8360</v>
      </c>
    </row>
    <row r="4" spans="1:6" x14ac:dyDescent="0.7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75">
      <c r="A5" s="12" t="s">
        <v>8373</v>
      </c>
      <c r="B5">
        <v>34</v>
      </c>
      <c r="C5">
        <v>149</v>
      </c>
      <c r="D5">
        <v>2</v>
      </c>
      <c r="E5">
        <v>182</v>
      </c>
      <c r="F5">
        <v>367</v>
      </c>
    </row>
    <row r="6" spans="1:6" x14ac:dyDescent="0.75">
      <c r="A6" s="12" t="s">
        <v>8374</v>
      </c>
      <c r="B6">
        <v>27</v>
      </c>
      <c r="C6">
        <v>106</v>
      </c>
      <c r="D6">
        <v>18</v>
      </c>
      <c r="E6">
        <v>202</v>
      </c>
      <c r="F6">
        <v>353</v>
      </c>
    </row>
    <row r="7" spans="1:6" x14ac:dyDescent="0.75">
      <c r="A7" s="12" t="s">
        <v>8375</v>
      </c>
      <c r="B7">
        <v>28</v>
      </c>
      <c r="C7">
        <v>108</v>
      </c>
      <c r="D7">
        <v>30</v>
      </c>
      <c r="E7">
        <v>180</v>
      </c>
      <c r="F7">
        <v>346</v>
      </c>
    </row>
    <row r="8" spans="1:6" x14ac:dyDescent="0.75">
      <c r="A8" s="12" t="s">
        <v>8376</v>
      </c>
      <c r="B8">
        <v>27</v>
      </c>
      <c r="C8">
        <v>102</v>
      </c>
      <c r="E8">
        <v>192</v>
      </c>
      <c r="F8">
        <v>321</v>
      </c>
    </row>
    <row r="9" spans="1:6" x14ac:dyDescent="0.75">
      <c r="A9" s="12" t="s">
        <v>8367</v>
      </c>
      <c r="B9">
        <v>26</v>
      </c>
      <c r="C9">
        <v>126</v>
      </c>
      <c r="E9">
        <v>234</v>
      </c>
      <c r="F9">
        <v>386</v>
      </c>
    </row>
    <row r="10" spans="1:6" x14ac:dyDescent="0.75">
      <c r="A10" s="12" t="s">
        <v>8377</v>
      </c>
      <c r="B10">
        <v>27</v>
      </c>
      <c r="C10">
        <v>147</v>
      </c>
      <c r="E10">
        <v>211</v>
      </c>
      <c r="F10">
        <v>385</v>
      </c>
    </row>
    <row r="11" spans="1:6" x14ac:dyDescent="0.75">
      <c r="A11" s="12" t="s">
        <v>8368</v>
      </c>
      <c r="B11">
        <v>43</v>
      </c>
      <c r="C11">
        <v>150</v>
      </c>
      <c r="E11">
        <v>194</v>
      </c>
      <c r="F11">
        <v>387</v>
      </c>
    </row>
    <row r="12" spans="1:6" x14ac:dyDescent="0.75">
      <c r="A12" s="12" t="s">
        <v>8369</v>
      </c>
      <c r="B12">
        <v>33</v>
      </c>
      <c r="C12">
        <v>134</v>
      </c>
      <c r="E12">
        <v>166</v>
      </c>
      <c r="F12">
        <v>333</v>
      </c>
    </row>
    <row r="13" spans="1:6" x14ac:dyDescent="0.75">
      <c r="A13" s="12" t="s">
        <v>8370</v>
      </c>
      <c r="B13">
        <v>24</v>
      </c>
      <c r="C13">
        <v>127</v>
      </c>
      <c r="E13">
        <v>147</v>
      </c>
      <c r="F13">
        <v>298</v>
      </c>
    </row>
    <row r="14" spans="1:6" x14ac:dyDescent="0.75">
      <c r="A14" s="12" t="s">
        <v>8371</v>
      </c>
      <c r="B14">
        <v>20</v>
      </c>
      <c r="C14">
        <v>149</v>
      </c>
      <c r="E14">
        <v>183</v>
      </c>
      <c r="F14">
        <v>352</v>
      </c>
    </row>
    <row r="15" spans="1:6" x14ac:dyDescent="0.75">
      <c r="A15" s="12" t="s">
        <v>8372</v>
      </c>
      <c r="B15">
        <v>37</v>
      </c>
      <c r="C15">
        <v>114</v>
      </c>
      <c r="E15">
        <v>183</v>
      </c>
      <c r="F15">
        <v>334</v>
      </c>
    </row>
    <row r="16" spans="1:6" x14ac:dyDescent="0.75">
      <c r="A16" s="12" t="s">
        <v>8378</v>
      </c>
      <c r="B16">
        <v>23</v>
      </c>
      <c r="C16">
        <v>118</v>
      </c>
      <c r="E16">
        <v>111</v>
      </c>
      <c r="F16">
        <v>252</v>
      </c>
    </row>
    <row r="17" spans="1:6" x14ac:dyDescent="0.75">
      <c r="A17" s="12" t="s">
        <v>8361</v>
      </c>
      <c r="B17">
        <v>349</v>
      </c>
      <c r="C17">
        <v>1530</v>
      </c>
      <c r="D17">
        <v>50</v>
      </c>
      <c r="E17">
        <v>2185</v>
      </c>
      <c r="F17">
        <v>4114</v>
      </c>
    </row>
  </sheetData>
  <pageMargins left="0.7" right="0.7" top="0.75" bottom="0.75" header="0.3" footer="0.3"/>
  <customProperties>
    <customPr name="EpmWorksheetKeyString_GU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30E34-97CF-4BDE-8E6C-34DE7763480F}">
  <dimension ref="A1:E18"/>
  <sheetViews>
    <sheetView workbookViewId="0">
      <selection activeCell="M21" sqref="M21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</cols>
  <sheetData>
    <row r="1" spans="1:5" x14ac:dyDescent="0.75">
      <c r="A1" s="11" t="s">
        <v>8358</v>
      </c>
      <c r="B1" t="s">
        <v>8315</v>
      </c>
    </row>
    <row r="2" spans="1:5" x14ac:dyDescent="0.75">
      <c r="A2" s="11" t="s">
        <v>8382</v>
      </c>
      <c r="B2" t="s">
        <v>8364</v>
      </c>
    </row>
    <row r="4" spans="1:5" x14ac:dyDescent="0.75">
      <c r="A4" s="11" t="s">
        <v>8363</v>
      </c>
      <c r="B4" s="11" t="s">
        <v>8360</v>
      </c>
    </row>
    <row r="5" spans="1:5" x14ac:dyDescent="0.7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75">
      <c r="A6" s="12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75">
      <c r="A7" s="12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75">
      <c r="A8" s="12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75">
      <c r="A9" s="12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75">
      <c r="A10" s="12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75">
      <c r="A11" s="12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75">
      <c r="A12" s="12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75">
      <c r="A13" s="12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75">
      <c r="A14" s="12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75">
      <c r="A15" s="12" t="s">
        <v>8371</v>
      </c>
      <c r="B15">
        <v>65</v>
      </c>
      <c r="C15">
        <v>50</v>
      </c>
      <c r="E15">
        <v>115</v>
      </c>
    </row>
    <row r="16" spans="1:5" x14ac:dyDescent="0.75">
      <c r="A16" s="12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75">
      <c r="A17" s="12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75">
      <c r="A18" s="12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customProperties>
    <customPr name="EpmWorksheetKeyString_GUID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46B5-34A4-473A-94EA-C43F5EE3DA78}">
  <dimension ref="A1:H13"/>
  <sheetViews>
    <sheetView tabSelected="1" zoomScale="77" zoomScaleNormal="77" workbookViewId="0">
      <selection activeCell="B18" sqref="B18"/>
    </sheetView>
  </sheetViews>
  <sheetFormatPr defaultRowHeight="14.75" x14ac:dyDescent="0.75"/>
  <cols>
    <col min="1" max="1" width="13.36328125" style="18" bestFit="1" customWidth="1"/>
    <col min="2" max="2" width="27.6796875" style="20" bestFit="1" customWidth="1"/>
    <col min="3" max="3" width="21.6328125" style="20" bestFit="1" customWidth="1"/>
    <col min="4" max="4" width="25.6328125" style="20" bestFit="1" customWidth="1"/>
    <col min="5" max="5" width="20.7265625" style="20" bestFit="1" customWidth="1"/>
    <col min="6" max="6" width="31.81640625" style="9" bestFit="1" customWidth="1"/>
    <col min="7" max="7" width="25.76953125" style="9" bestFit="1" customWidth="1"/>
    <col min="8" max="8" width="29.76953125" style="9" bestFit="1" customWidth="1"/>
  </cols>
  <sheetData>
    <row r="1" spans="1:8" ht="19.5" x14ac:dyDescent="0.75">
      <c r="A1" s="17" t="s">
        <v>8383</v>
      </c>
      <c r="B1" s="19" t="s">
        <v>8384</v>
      </c>
      <c r="C1" s="19" t="s">
        <v>8385</v>
      </c>
      <c r="D1" s="19" t="s">
        <v>8386</v>
      </c>
      <c r="E1" s="19" t="s">
        <v>8387</v>
      </c>
      <c r="F1" s="16" t="s">
        <v>8388</v>
      </c>
      <c r="G1" s="16" t="s">
        <v>8389</v>
      </c>
      <c r="H1" s="16" t="s">
        <v>8390</v>
      </c>
    </row>
    <row r="2" spans="1:8" x14ac:dyDescent="0.75">
      <c r="A2" s="18" t="s">
        <v>8391</v>
      </c>
      <c r="B2" s="20">
        <f>COUNTIFS(Kickstarter!$D:$D,"&lt;1000", Kickstarter!$F:$F,"successful", Kickstarter!R:R,"plays")</f>
        <v>141</v>
      </c>
      <c r="C2" s="20">
        <f>COUNTIFS(Kickstarter!$D:$D,"&lt;1000", Kickstarter!$F:$F,"failed", Kickstarter!R:R,"plays")</f>
        <v>45</v>
      </c>
      <c r="D2" s="20">
        <f>COUNTIFS(Kickstarter!$D:$D,"&lt;1000", Kickstarter!$F:$F,"canceled", Kickstarter!R:R,"plays")</f>
        <v>0</v>
      </c>
      <c r="E2" s="20">
        <f>SUM(B2:D2)</f>
        <v>186</v>
      </c>
      <c r="F2" s="9">
        <f>B2/E2</f>
        <v>0.75806451612903225</v>
      </c>
      <c r="G2" s="9">
        <f>C2/E2</f>
        <v>0.24193548387096775</v>
      </c>
      <c r="H2" s="9">
        <f>D2/E2</f>
        <v>0</v>
      </c>
    </row>
    <row r="3" spans="1:8" x14ac:dyDescent="0.75">
      <c r="A3" s="18" t="s">
        <v>8392</v>
      </c>
      <c r="B3" s="21">
        <f>COUNTIFS(Kickstarter!$D:$D,"&gt;=1000", Kickstarter!$F:$F,"successful", Kickstarter!$D:$D,"&lt;=4999", Kickstarter!R:R,"plays")</f>
        <v>388</v>
      </c>
      <c r="C3" s="20">
        <f>COUNTIFS(Kickstarter!$D:$D,"&gt;=1000", Kickstarter!$F:$F,"failed", Kickstarter!$D:$D,"&lt;=4999", Kickstarter!R:R,"plays")</f>
        <v>146</v>
      </c>
      <c r="D3" s="20">
        <f>COUNTIFS(Kickstarter!$D:$D,"&gt;=1000", Kickstarter!$F:$F,"canceled", Kickstarter!$D:$D,"&lt;=4999", Kickstarter!R:R,"plays")</f>
        <v>0</v>
      </c>
      <c r="E3" s="20">
        <f t="shared" ref="E3:E13" si="0">SUM(B3:D3)</f>
        <v>534</v>
      </c>
      <c r="F3" s="9">
        <f t="shared" ref="F3:F13" si="1">B3/E3</f>
        <v>0.72659176029962547</v>
      </c>
      <c r="G3" s="9">
        <f t="shared" ref="G3:G13" si="2">C3/E3</f>
        <v>0.27340823970037453</v>
      </c>
      <c r="H3" s="9">
        <f t="shared" ref="H3:H13" si="3">D3/E3</f>
        <v>0</v>
      </c>
    </row>
    <row r="4" spans="1:8" x14ac:dyDescent="0.75">
      <c r="A4" s="18" t="s">
        <v>8393</v>
      </c>
      <c r="B4" s="21">
        <f>COUNTIFS(Kickstarter!$D:$D,"&gt;=5000", Kickstarter!$F:$F,"successful", Kickstarter!$D:$D,"&lt;=9999", Kickstarter!R:R,"plays")</f>
        <v>93</v>
      </c>
      <c r="C4" s="20">
        <f>COUNTIFS(Kickstarter!$D:$D,"&gt;=5000", Kickstarter!$F:$F,"failed", Kickstarter!$D:$D,"&lt;=9999", Kickstarter!R:R,"plays")</f>
        <v>76</v>
      </c>
      <c r="D4" s="20">
        <f>COUNTIFS(Kickstarter!$D:$D,"&gt;=5000", Kickstarter!$F:$F,"canceled", Kickstarter!$D:$D,"&lt;=9999", Kickstarter!R:R,"plays")</f>
        <v>0</v>
      </c>
      <c r="E4" s="20">
        <f t="shared" si="0"/>
        <v>169</v>
      </c>
      <c r="F4" s="9">
        <f t="shared" si="1"/>
        <v>0.55029585798816572</v>
      </c>
      <c r="G4" s="9">
        <f t="shared" si="2"/>
        <v>0.44970414201183434</v>
      </c>
      <c r="H4" s="9">
        <f t="shared" si="3"/>
        <v>0</v>
      </c>
    </row>
    <row r="5" spans="1:8" x14ac:dyDescent="0.75">
      <c r="A5" s="18" t="s">
        <v>8394</v>
      </c>
      <c r="B5" s="21">
        <f>COUNTIFS(Kickstarter!$D:$D,"&gt;=10000", Kickstarter!$F:$F,"successful", Kickstarter!$D:$D,"&lt;=14999", Kickstarter!R:R,"plays")</f>
        <v>39</v>
      </c>
      <c r="C5" s="20">
        <f>COUNTIFS(Kickstarter!$D:$D,"&gt;=10000", Kickstarter!$F:$F,"failed", Kickstarter!$D:$D,"&lt;=14999", Kickstarter!R:R,"plays")</f>
        <v>33</v>
      </c>
      <c r="D5" s="20">
        <f>COUNTIFS(Kickstarter!$D:$D,"&gt;=10000", Kickstarter!$F:$F,"canceled", Kickstarter!$D:$D,"&lt;=14999", Kickstarter!R:R,"plays")</f>
        <v>0</v>
      </c>
      <c r="E5" s="20">
        <f t="shared" si="0"/>
        <v>72</v>
      </c>
      <c r="F5" s="9">
        <f t="shared" si="1"/>
        <v>0.54166666666666663</v>
      </c>
      <c r="G5" s="9">
        <f t="shared" si="2"/>
        <v>0.45833333333333331</v>
      </c>
      <c r="H5" s="9">
        <f t="shared" si="3"/>
        <v>0</v>
      </c>
    </row>
    <row r="6" spans="1:8" x14ac:dyDescent="0.75">
      <c r="A6" s="18" t="s">
        <v>8395</v>
      </c>
      <c r="B6" s="21">
        <f>COUNTIFS(Kickstarter!$D:$D,"&gt;=15000", Kickstarter!$F:$F,"successful", Kickstarter!$D:$D,"&lt;=19999", Kickstarter!R:R,"plays")</f>
        <v>12</v>
      </c>
      <c r="C6" s="20">
        <f>COUNTIFS(Kickstarter!$D:$D,"&gt;=15000", Kickstarter!$F:$F,"failed", Kickstarter!$D:$D,"&lt;=19999", Kickstarter!R:R,"plays")</f>
        <v>12</v>
      </c>
      <c r="D6" s="20">
        <f>COUNTIFS(Kickstarter!$D:$D,"&gt;=15000", Kickstarter!$F:$F,"canceled", Kickstarter!$D:$D,"&lt;=19999", Kickstarter!R:R,"plays")</f>
        <v>0</v>
      </c>
      <c r="E6" s="20">
        <f t="shared" si="0"/>
        <v>24</v>
      </c>
      <c r="F6" s="9">
        <f t="shared" si="1"/>
        <v>0.5</v>
      </c>
      <c r="G6" s="9">
        <f t="shared" si="2"/>
        <v>0.5</v>
      </c>
      <c r="H6" s="9">
        <f t="shared" si="3"/>
        <v>0</v>
      </c>
    </row>
    <row r="7" spans="1:8" x14ac:dyDescent="0.75">
      <c r="A7" s="18" t="s">
        <v>8396</v>
      </c>
      <c r="B7" s="21">
        <f>COUNTIFS(Kickstarter!$D:$D,"&gt;=20000", Kickstarter!$F:$F,"successful", Kickstarter!$D:$D,"&lt;=24999", Kickstarter!R:R,"plays")</f>
        <v>9</v>
      </c>
      <c r="C7" s="20">
        <f>COUNTIFS(Kickstarter!$D:$D,"&gt;=20000", Kickstarter!$F:$F,"failed", Kickstarter!$D:$D,"&lt;=24999", Kickstarter!R:R,"plays")</f>
        <v>11</v>
      </c>
      <c r="D7" s="20">
        <f>COUNTIFS(Kickstarter!$D:$D,"&gt;=20000", Kickstarter!$F:$F,"canceled", Kickstarter!$D:$D,"&lt;=24999", Kickstarter!R:R,"plays")</f>
        <v>0</v>
      </c>
      <c r="E7" s="20">
        <f t="shared" si="0"/>
        <v>20</v>
      </c>
      <c r="F7" s="9">
        <f t="shared" si="1"/>
        <v>0.45</v>
      </c>
      <c r="G7" s="9">
        <f t="shared" si="2"/>
        <v>0.55000000000000004</v>
      </c>
      <c r="H7" s="9">
        <f t="shared" si="3"/>
        <v>0</v>
      </c>
    </row>
    <row r="8" spans="1:8" x14ac:dyDescent="0.75">
      <c r="A8" s="18" t="s">
        <v>8397</v>
      </c>
      <c r="B8" s="21">
        <f>COUNTIFS(Kickstarter!$D:$D,"&gt;=25000", Kickstarter!$F:$F,"successful", Kickstarter!$D:$D,"&lt;=29999", Kickstarter!R:R,"plays")</f>
        <v>1</v>
      </c>
      <c r="C8" s="20">
        <f>COUNTIFS(Kickstarter!$D:$D,"&gt;=25000", Kickstarter!$F:$F,"failed", Kickstarter!$D:$D,"&lt;=29999", Kickstarter!R:R,"plays")</f>
        <v>4</v>
      </c>
      <c r="D8" s="20">
        <f>COUNTIFS(Kickstarter!$D:$D,"&gt;=25000", Kickstarter!$F:$F,"canceled", Kickstarter!$D:$D,"&lt;=29999", Kickstarter!R:R,"plays")</f>
        <v>0</v>
      </c>
      <c r="E8" s="20">
        <f t="shared" si="0"/>
        <v>5</v>
      </c>
      <c r="F8" s="9">
        <f t="shared" si="1"/>
        <v>0.2</v>
      </c>
      <c r="G8" s="9">
        <f t="shared" si="2"/>
        <v>0.8</v>
      </c>
      <c r="H8" s="9">
        <f t="shared" si="3"/>
        <v>0</v>
      </c>
    </row>
    <row r="9" spans="1:8" x14ac:dyDescent="0.75">
      <c r="A9" s="18" t="s">
        <v>8400</v>
      </c>
      <c r="B9" s="21">
        <f>COUNTIFS(Kickstarter!$D:$D,"&gt;=30000", Kickstarter!$F:$F,"successful", Kickstarter!$D:$D,"&lt;=34999", Kickstarter!R:R,"plays")</f>
        <v>3</v>
      </c>
      <c r="C9" s="20">
        <f>COUNTIFS(Kickstarter!$D:$D,"&gt;=30000", Kickstarter!$F:$F,"failed", Kickstarter!$D:$D,"&lt;=34999", Kickstarter!R:R,"plays")</f>
        <v>8</v>
      </c>
      <c r="D9" s="20">
        <f>COUNTIFS(Kickstarter!$D:$D,"&gt;=30000", Kickstarter!$F:$F,"canceled", Kickstarter!$D:$D,"&lt;=34000", Kickstarter!R:R,"plays")</f>
        <v>0</v>
      </c>
      <c r="E9" s="20">
        <f t="shared" si="0"/>
        <v>11</v>
      </c>
      <c r="F9" s="9">
        <f t="shared" si="1"/>
        <v>0.27272727272727271</v>
      </c>
      <c r="G9" s="9">
        <f t="shared" si="2"/>
        <v>0.72727272727272729</v>
      </c>
      <c r="H9" s="9">
        <f t="shared" si="3"/>
        <v>0</v>
      </c>
    </row>
    <row r="10" spans="1:8" x14ac:dyDescent="0.75">
      <c r="A10" s="18" t="s">
        <v>8398</v>
      </c>
      <c r="B10" s="21">
        <f>COUNTIFS(Kickstarter!$D:$D,"&gt;=35000", Kickstarter!$F:$F,"successful", Kickstarter!$D:$D,"&lt;=39999", Kickstarter!R:R,"plays")</f>
        <v>4</v>
      </c>
      <c r="C10" s="20">
        <f>COUNTIFS(Kickstarter!$D:$D,"&gt;=35000", Kickstarter!$F:$F,"failed", Kickstarter!$D:$D,"&lt;=39999", Kickstarter!R:R,"plays")</f>
        <v>2</v>
      </c>
      <c r="D10" s="20">
        <f>COUNTIFS(Kickstarter!$D:$D,"&gt;=25000", Kickstarter!$F:$F,"canceled", Kickstarter!$D:$D,"&lt;=39999", Kickstarter!R:R,"plays")</f>
        <v>0</v>
      </c>
      <c r="E10" s="20">
        <f t="shared" si="0"/>
        <v>6</v>
      </c>
      <c r="F10" s="9">
        <f t="shared" si="1"/>
        <v>0.66666666666666663</v>
      </c>
      <c r="G10" s="9">
        <f t="shared" si="2"/>
        <v>0.33333333333333331</v>
      </c>
      <c r="H10" s="9">
        <f t="shared" si="3"/>
        <v>0</v>
      </c>
    </row>
    <row r="11" spans="1:8" x14ac:dyDescent="0.75">
      <c r="A11" s="18" t="s">
        <v>8399</v>
      </c>
      <c r="B11" s="21">
        <f>COUNTIFS(Kickstarter!$D:$D,"&gt;=40000", Kickstarter!$F:$F,"successful", Kickstarter!$D:$D,"&lt;=44999", Kickstarter!R:R,"plays")</f>
        <v>2</v>
      </c>
      <c r="C11" s="20">
        <f>COUNTIFS(Kickstarter!$D:$D,"&gt;=40000", Kickstarter!$F:$F,"failed", Kickstarter!$D:$D,"&lt;=44999", Kickstarter!R:R,"plays")</f>
        <v>1</v>
      </c>
      <c r="D11" s="20">
        <f>COUNTIFS(Kickstarter!$D:$D,"&gt;=40000", Kickstarter!$F:$F,"canceled", Kickstarter!$D:$D,"&lt;=44999", Kickstarter!R:R,"plays")</f>
        <v>0</v>
      </c>
      <c r="E11" s="20">
        <f t="shared" si="0"/>
        <v>3</v>
      </c>
      <c r="F11" s="9">
        <f t="shared" si="1"/>
        <v>0.66666666666666663</v>
      </c>
      <c r="G11" s="9">
        <f t="shared" si="2"/>
        <v>0.33333333333333331</v>
      </c>
      <c r="H11" s="9">
        <f t="shared" si="3"/>
        <v>0</v>
      </c>
    </row>
    <row r="12" spans="1:8" x14ac:dyDescent="0.75">
      <c r="A12" s="18" t="s">
        <v>8401</v>
      </c>
      <c r="B12" s="21">
        <f>COUNTIFS(Kickstarter!$D:$D,"&gt;=45000", Kickstarter!$F:$F,"successful", Kickstarter!$D:$D,"&lt;=49999", Kickstarter!R:R,"plays")</f>
        <v>0</v>
      </c>
      <c r="C12" s="20">
        <f>COUNTIFS(Kickstarter!$D:$D,"&gt;=45000", Kickstarter!$F:$F,"failed", Kickstarter!$D:$D,"&lt;=49999", Kickstarter!R:R,"plays")</f>
        <v>1</v>
      </c>
      <c r="D12" s="20">
        <f>COUNTIFS(Kickstarter!$D:$D,"&gt;=45000", Kickstarter!$F:$F,"canceled", Kickstarter!$D:$D,"&lt;=49999", Kickstarter!R:R,"plays")</f>
        <v>0</v>
      </c>
      <c r="E12" s="20">
        <f t="shared" si="0"/>
        <v>1</v>
      </c>
      <c r="F12" s="9">
        <f t="shared" si="1"/>
        <v>0</v>
      </c>
      <c r="G12" s="9">
        <f t="shared" si="2"/>
        <v>1</v>
      </c>
      <c r="H12" s="9">
        <f t="shared" si="3"/>
        <v>0</v>
      </c>
    </row>
    <row r="13" spans="1:8" x14ac:dyDescent="0.75">
      <c r="A13" s="18" t="s">
        <v>8402</v>
      </c>
      <c r="B13" s="21">
        <f>COUNTIFS(Kickstarter!$D:$D,"&gt;=50000", Kickstarter!$F:$F,"successful", Kickstarter!R:R,"plays")</f>
        <v>2</v>
      </c>
      <c r="C13" s="20">
        <f>COUNTIFS(Kickstarter!$D:$D,"&gt;=50000", Kickstarter!$F:$F,"failed", Kickstarter!R:R,"plays")</f>
        <v>14</v>
      </c>
      <c r="D13" s="20">
        <f>COUNTIFS(Kickstarter!$D:$D,"&gt;50000", Kickstarter!$F:$F,"canceled", Kickstarter!R:R,"plays")</f>
        <v>0</v>
      </c>
      <c r="E13" s="20">
        <f t="shared" si="0"/>
        <v>16</v>
      </c>
      <c r="F13" s="9">
        <f t="shared" si="1"/>
        <v>0.125</v>
      </c>
      <c r="G13" s="9">
        <f t="shared" si="2"/>
        <v>0.875</v>
      </c>
      <c r="H13" s="9">
        <f t="shared" si="3"/>
        <v>0</v>
      </c>
    </row>
  </sheetData>
  <pageMargins left="0.7" right="0.7" top="0.75" bottom="0.75" header="0.3" footer="0.3"/>
  <customProperties>
    <customPr name="EpmWorksheetKeyString_GUID" r:id="rId1"/>
  </customPropertie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F7DE6-F205-4659-AE94-63A9BB6242BF}">
  <dimension ref="A1:D6"/>
  <sheetViews>
    <sheetView topLeftCell="B1" workbookViewId="0">
      <selection activeCell="E1" sqref="E1"/>
    </sheetView>
  </sheetViews>
  <sheetFormatPr defaultRowHeight="14.75" x14ac:dyDescent="0.75"/>
  <cols>
    <col min="1" max="1" width="47.7265625" bestFit="1" customWidth="1"/>
    <col min="2" max="2" width="116.08984375" bestFit="1" customWidth="1"/>
  </cols>
  <sheetData>
    <row r="1" spans="1:4" x14ac:dyDescent="0.75">
      <c r="A1" t="s">
        <v>8379</v>
      </c>
      <c r="B1" t="s">
        <v>8380</v>
      </c>
      <c r="D1" t="s">
        <v>8381</v>
      </c>
    </row>
    <row r="2" spans="1:4" ht="19.5" x14ac:dyDescent="0.75">
      <c r="A2" s="14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19.5" x14ac:dyDescent="0.75">
      <c r="A3" s="14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19.5" x14ac:dyDescent="0.75">
      <c r="A4" s="15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19.5" x14ac:dyDescent="0.75">
      <c r="A5" s="1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19.5" x14ac:dyDescent="0.75">
      <c r="A6" s="15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  <customProperties>
    <customPr name="EpmWorksheetKeyString_GUID" r:id="rId2"/>
  </customProperties>
</worksheet>
</file>

<file path=docMetadata/LabelInfo.xml><?xml version="1.0" encoding="utf-8"?>
<clbl:labelList xmlns:clbl="http://schemas.microsoft.com/office/2020/mipLabelMetadata">
  <clbl:label id="{72f988bf-86f1-41af-91ab-2d7cd011db47}" enabled="0" method="" siteId="{72f988bf-86f1-41af-91ab-2d7cd011db4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Outcomes Based on Launch Date</vt:lpstr>
      <vt:lpstr>Theater Outcomes by Launch Date</vt:lpstr>
      <vt:lpstr>Outcomes Based on Goals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Maryam Rahmani</cp:lastModifiedBy>
  <dcterms:created xsi:type="dcterms:W3CDTF">2017-04-20T15:17:24Z</dcterms:created>
  <dcterms:modified xsi:type="dcterms:W3CDTF">2022-06-17T23:10:45Z</dcterms:modified>
</cp:coreProperties>
</file>