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ija Anna Ramāna\Documents\Maija_un_Linda_ZPD\"/>
    </mc:Choice>
  </mc:AlternateContent>
  <xr:revisionPtr revIDLastSave="0" documentId="13_ncr:1_{0BAE6965-1213-48F4-9875-172C90BC13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2" i="1"/>
  <c r="AE11" i="1"/>
  <c r="AE3" i="1"/>
  <c r="AE4" i="1"/>
  <c r="AE5" i="1"/>
  <c r="AE6" i="1"/>
  <c r="AE7" i="1"/>
  <c r="AE8" i="1"/>
  <c r="AE9" i="1"/>
  <c r="AE10" i="1"/>
  <c r="AE2" i="1"/>
  <c r="AD3" i="1"/>
  <c r="AD4" i="1"/>
  <c r="AD5" i="1"/>
  <c r="AD6" i="1"/>
  <c r="AD7" i="1"/>
  <c r="AD8" i="1"/>
  <c r="AD9" i="1"/>
  <c r="AD10" i="1"/>
  <c r="AD11" i="1"/>
  <c r="AD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<sst xmlns="http://schemas.openxmlformats.org/spreadsheetml/2006/main" count="38" uniqueCount="30">
  <si>
    <t>GPS N</t>
  </si>
  <si>
    <t>GPS E</t>
  </si>
  <si>
    <t>B (total) teor (nT) 1</t>
  </si>
  <si>
    <t>B (total) teor (nT) 2</t>
  </si>
  <si>
    <t>Pieņemtā apmplitūda (m/vjl)</t>
  </si>
  <si>
    <t>22.07.2024.</t>
  </si>
  <si>
    <t>23.07.2024.</t>
  </si>
  <si>
    <t>Bx (AVG)</t>
  </si>
  <si>
    <t>By (AVG)</t>
  </si>
  <si>
    <t>Bz (AVG)</t>
  </si>
  <si>
    <t xml:space="preserve">B (total) eksp. (nT) </t>
  </si>
  <si>
    <t>Eksp. mērījumu veikšanas dat.</t>
  </si>
  <si>
    <t>Bx STD</t>
  </si>
  <si>
    <t>By STD</t>
  </si>
  <si>
    <t>Bz STD</t>
  </si>
  <si>
    <t>Bx error</t>
  </si>
  <si>
    <t>By error</t>
  </si>
  <si>
    <t>Bz error</t>
  </si>
  <si>
    <t>Propogated SEM</t>
  </si>
  <si>
    <t>Propogated STD</t>
  </si>
  <si>
    <t xml:space="preserve">Bx teor 2 </t>
  </si>
  <si>
    <t>By teor 2</t>
  </si>
  <si>
    <t>Bz teor 2</t>
  </si>
  <si>
    <t>B (total) STD s</t>
  </si>
  <si>
    <t>Stjūdena koeficients t (99.9%)</t>
  </si>
  <si>
    <t>Gadījuma kļūda  δ</t>
  </si>
  <si>
    <t>Sistemātiskā kļūda θ</t>
  </si>
  <si>
    <t>Absolūtā kļūda ΔB</t>
  </si>
  <si>
    <t>Relatīvā kļūda r</t>
  </si>
  <si>
    <t>Relatīvā kļūda 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</si>
</sst>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%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N (Propogated SEM error bars B (total))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plus>
            <c:minus>
              <c:numRef>
                <c:f>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B-4444-9575-4E86637FBD1B}"/>
            </c:ext>
          </c:extLst>
        </c:ser>
        <c:ser>
          <c:idx val="1"/>
          <c:order val="1"/>
          <c:tx>
            <c:v>B (total) teorētiksias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B-4444-9575-4E86637FBD1B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B-4444-9575-4E86637F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429488"/>
        <c:axId val="1765416080"/>
      </c:scatterChart>
      <c:valAx>
        <c:axId val="1355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6080"/>
        <c:crosses val="autoZero"/>
        <c:crossBetween val="midCat"/>
      </c:valAx>
      <c:valAx>
        <c:axId val="17654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Bz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plus>
            <c:minus>
              <c:numRef>
                <c:f>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Results!$F$2:$F$11</c:f>
              <c:numCache>
                <c:formatCode>General</c:formatCode>
                <c:ptCount val="10"/>
                <c:pt idx="0">
                  <c:v>19426.050859999999</c:v>
                </c:pt>
                <c:pt idx="1">
                  <c:v>16342.1785</c:v>
                </c:pt>
                <c:pt idx="2">
                  <c:v>20491.959299999999</c:v>
                </c:pt>
                <c:pt idx="3">
                  <c:v>19574.296040000001</c:v>
                </c:pt>
                <c:pt idx="4">
                  <c:v>21757.31164</c:v>
                </c:pt>
                <c:pt idx="5">
                  <c:v>20141.423210000001</c:v>
                </c:pt>
                <c:pt idx="6">
                  <c:v>20468.102419999999</c:v>
                </c:pt>
                <c:pt idx="7">
                  <c:v>20576.526669999999</c:v>
                </c:pt>
                <c:pt idx="8">
                  <c:v>21856.888579999999</c:v>
                </c:pt>
                <c:pt idx="9">
                  <c:v>20064.2176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C-4391-B186-5898A91838FF}"/>
            </c:ext>
          </c:extLst>
        </c:ser>
        <c:ser>
          <c:idx val="1"/>
          <c:order val="1"/>
          <c:tx>
            <c:v>Bz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Results!$X$2:$X$11</c:f>
              <c:numCache>
                <c:formatCode>General</c:formatCode>
                <c:ptCount val="10"/>
                <c:pt idx="0">
                  <c:v>49531.5</c:v>
                </c:pt>
                <c:pt idx="1">
                  <c:v>49260.5</c:v>
                </c:pt>
                <c:pt idx="2">
                  <c:v>49477</c:v>
                </c:pt>
                <c:pt idx="3">
                  <c:v>49444</c:v>
                </c:pt>
                <c:pt idx="4">
                  <c:v>49394.5</c:v>
                </c:pt>
                <c:pt idx="5">
                  <c:v>49372.3</c:v>
                </c:pt>
                <c:pt idx="6">
                  <c:v>49349</c:v>
                </c:pt>
                <c:pt idx="7">
                  <c:v>49328.7</c:v>
                </c:pt>
                <c:pt idx="8">
                  <c:v>49302.2</c:v>
                </c:pt>
                <c:pt idx="9">
                  <c:v>49281.3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C-4391-B186-5898A918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5423"/>
        <c:axId val="102163023"/>
      </c:scatterChart>
      <c:valAx>
        <c:axId val="1021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3023"/>
        <c:crosses val="autoZero"/>
        <c:crossBetween val="midCat"/>
      </c:valAx>
      <c:valAx>
        <c:axId val="1021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Bz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 (total) pret GPS N (absolūtās</a:t>
            </a:r>
            <a:r>
              <a:rPr lang="lv-LV" baseline="0"/>
              <a:t> kļūdas error bars)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Results!$AD$2:$AD$11</c:f>
                <c:numCache>
                  <c:formatCode>General</c:formatCode>
                  <c:ptCount val="10"/>
                  <c:pt idx="0">
                    <c:v>3.4397849636867375</c:v>
                  </c:pt>
                  <c:pt idx="1">
                    <c:v>2.7022234371695282</c:v>
                  </c:pt>
                  <c:pt idx="2">
                    <c:v>1.4106985885404237</c:v>
                  </c:pt>
                  <c:pt idx="3">
                    <c:v>2.8970350828943716</c:v>
                  </c:pt>
                  <c:pt idx="4">
                    <c:v>4.5403967389793261</c:v>
                  </c:pt>
                  <c:pt idx="5">
                    <c:v>1.4628244157367272</c:v>
                  </c:pt>
                  <c:pt idx="6">
                    <c:v>1.3958611142762367</c:v>
                  </c:pt>
                  <c:pt idx="7">
                    <c:v>5.5144003396811456</c:v>
                  </c:pt>
                  <c:pt idx="8">
                    <c:v>6.2926452179002643</c:v>
                  </c:pt>
                  <c:pt idx="9">
                    <c:v>2.6987432246203573</c:v>
                  </c:pt>
                </c:numCache>
              </c:numRef>
            </c:plus>
            <c:minus>
              <c:numRef>
                <c:f>Results!$AD$2:$AD$11</c:f>
                <c:numCache>
                  <c:formatCode>General</c:formatCode>
                  <c:ptCount val="10"/>
                  <c:pt idx="0">
                    <c:v>3.4397849636867375</c:v>
                  </c:pt>
                  <c:pt idx="1">
                    <c:v>2.7022234371695282</c:v>
                  </c:pt>
                  <c:pt idx="2">
                    <c:v>1.4106985885404237</c:v>
                  </c:pt>
                  <c:pt idx="3">
                    <c:v>2.8970350828943716</c:v>
                  </c:pt>
                  <c:pt idx="4">
                    <c:v>4.5403967389793261</c:v>
                  </c:pt>
                  <c:pt idx="5">
                    <c:v>1.4628244157367272</c:v>
                  </c:pt>
                  <c:pt idx="6">
                    <c:v>1.3958611142762367</c:v>
                  </c:pt>
                  <c:pt idx="7">
                    <c:v>5.5144003396811456</c:v>
                  </c:pt>
                  <c:pt idx="8">
                    <c:v>6.2926452179002643</c:v>
                  </c:pt>
                  <c:pt idx="9">
                    <c:v>2.6987432246203573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F-4D5C-89D5-18A8C2E0750D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F-4D5C-89D5-18A8C2E0750D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F-4D5C-89D5-18A8C2E0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5584"/>
        <c:axId val="127591424"/>
      </c:scatterChart>
      <c:valAx>
        <c:axId val="1275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1424"/>
        <c:crosses val="autoZero"/>
        <c:crossBetween val="midCat"/>
      </c:valAx>
      <c:valAx>
        <c:axId val="1275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 (total)</a:t>
            </a:r>
            <a:r>
              <a:rPr lang="lv-LV" baseline="0"/>
              <a:t> pret GPS E (absolūtās kļūdas error bars)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Results!$AD$2:$AD$11</c:f>
                <c:numCache>
                  <c:formatCode>General</c:formatCode>
                  <c:ptCount val="10"/>
                  <c:pt idx="0">
                    <c:v>3.4397849636867375</c:v>
                  </c:pt>
                  <c:pt idx="1">
                    <c:v>2.7022234371695282</c:v>
                  </c:pt>
                  <c:pt idx="2">
                    <c:v>1.4106985885404237</c:v>
                  </c:pt>
                  <c:pt idx="3">
                    <c:v>2.8970350828943716</c:v>
                  </c:pt>
                  <c:pt idx="4">
                    <c:v>4.5403967389793261</c:v>
                  </c:pt>
                  <c:pt idx="5">
                    <c:v>1.4628244157367272</c:v>
                  </c:pt>
                  <c:pt idx="6">
                    <c:v>1.3958611142762367</c:v>
                  </c:pt>
                  <c:pt idx="7">
                    <c:v>5.5144003396811456</c:v>
                  </c:pt>
                  <c:pt idx="8">
                    <c:v>6.2926452179002643</c:v>
                  </c:pt>
                  <c:pt idx="9">
                    <c:v>2.6987432246203573</c:v>
                  </c:pt>
                </c:numCache>
              </c:numRef>
            </c:plus>
            <c:minus>
              <c:numRef>
                <c:f>Results!$AD$2:$AD$11</c:f>
                <c:numCache>
                  <c:formatCode>General</c:formatCode>
                  <c:ptCount val="10"/>
                  <c:pt idx="0">
                    <c:v>3.4397849636867375</c:v>
                  </c:pt>
                  <c:pt idx="1">
                    <c:v>2.7022234371695282</c:v>
                  </c:pt>
                  <c:pt idx="2">
                    <c:v>1.4106985885404237</c:v>
                  </c:pt>
                  <c:pt idx="3">
                    <c:v>2.8970350828943716</c:v>
                  </c:pt>
                  <c:pt idx="4">
                    <c:v>4.5403967389793261</c:v>
                  </c:pt>
                  <c:pt idx="5">
                    <c:v>1.4628244157367272</c:v>
                  </c:pt>
                  <c:pt idx="6">
                    <c:v>1.3958611142762367</c:v>
                  </c:pt>
                  <c:pt idx="7">
                    <c:v>5.5144003396811456</c:v>
                  </c:pt>
                  <c:pt idx="8">
                    <c:v>6.2926452179002643</c:v>
                  </c:pt>
                  <c:pt idx="9">
                    <c:v>2.6987432246203573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1-4E1D-BA8C-159039682ECB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01-4E1D-BA8C-159039682ECB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1-4E1D-BA8C-159039682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98224"/>
        <c:axId val="208339152"/>
      </c:scatterChart>
      <c:valAx>
        <c:axId val="18615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 E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9152"/>
        <c:crosses val="autoZero"/>
        <c:crossBetween val="midCat"/>
      </c:valAx>
      <c:valAx>
        <c:axId val="2083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E (Propogated SEM error bars for B (total))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plus>
            <c:minus>
              <c:numRef>
                <c:f>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22E-A83D-0EFFB837E86F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2-422E-A83D-0EFFB837E86F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2-422E-A83D-0EFFB837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91296"/>
        <c:axId val="1769293696"/>
      </c:scatterChart>
      <c:valAx>
        <c:axId val="17692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GPS E 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3696"/>
        <c:crosses val="autoZero"/>
        <c:crossBetween val="midCat"/>
      </c:valAx>
      <c:valAx>
        <c:axId val="1769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 (total) pret GPS N (Propogated STD error bars for B (total))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Results!$T$2:$T$11</c:f>
                <c:numCache>
                  <c:formatCode>General</c:formatCode>
                  <c:ptCount val="10"/>
                  <c:pt idx="0">
                    <c:v>109.71471347254329</c:v>
                  </c:pt>
                  <c:pt idx="1">
                    <c:v>80.143203456463851</c:v>
                  </c:pt>
                  <c:pt idx="2">
                    <c:v>44.762884600111057</c:v>
                  </c:pt>
                  <c:pt idx="3">
                    <c:v>119.35590957966394</c:v>
                  </c:pt>
                  <c:pt idx="4">
                    <c:v>139.21379999982838</c:v>
                  </c:pt>
                  <c:pt idx="5">
                    <c:v>44.447853236836572</c:v>
                  </c:pt>
                  <c:pt idx="6">
                    <c:v>41.722306671305496</c:v>
                  </c:pt>
                  <c:pt idx="7">
                    <c:v>155.70275061025606</c:v>
                  </c:pt>
                  <c:pt idx="8">
                    <c:v>178.60185748516264</c:v>
                  </c:pt>
                  <c:pt idx="9">
                    <c:v>79.070359948752355</c:v>
                  </c:pt>
                </c:numCache>
              </c:numRef>
            </c:plus>
            <c:minus>
              <c:numRef>
                <c:f>Results!$T$2:$T$11</c:f>
                <c:numCache>
                  <c:formatCode>General</c:formatCode>
                  <c:ptCount val="10"/>
                  <c:pt idx="0">
                    <c:v>109.71471347254329</c:v>
                  </c:pt>
                  <c:pt idx="1">
                    <c:v>80.143203456463851</c:v>
                  </c:pt>
                  <c:pt idx="2">
                    <c:v>44.762884600111057</c:v>
                  </c:pt>
                  <c:pt idx="3">
                    <c:v>119.35590957966394</c:v>
                  </c:pt>
                  <c:pt idx="4">
                    <c:v>139.21379999982838</c:v>
                  </c:pt>
                  <c:pt idx="5">
                    <c:v>44.447853236836572</c:v>
                  </c:pt>
                  <c:pt idx="6">
                    <c:v>41.722306671305496</c:v>
                  </c:pt>
                  <c:pt idx="7">
                    <c:v>155.70275061025606</c:v>
                  </c:pt>
                  <c:pt idx="8">
                    <c:v>178.60185748516264</c:v>
                  </c:pt>
                  <c:pt idx="9">
                    <c:v>79.070359948752355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C-4F43-AE4F-50794155882A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C-4F43-AE4F-50794155882A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C-4F43-AE4F-50794155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8304"/>
        <c:axId val="112123984"/>
      </c:scatterChart>
      <c:valAx>
        <c:axId val="1121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GPS N 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3984"/>
        <c:crosses val="autoZero"/>
        <c:crossBetween val="midCat"/>
      </c:valAx>
      <c:valAx>
        <c:axId val="112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 (total) pret GPS E (Propogated STD error bars for B (total))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(total)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Results!$T$2:$T$11</c:f>
                <c:numCache>
                  <c:formatCode>General</c:formatCode>
                  <c:ptCount val="10"/>
                  <c:pt idx="0">
                    <c:v>109.71471347254329</c:v>
                  </c:pt>
                  <c:pt idx="1">
                    <c:v>80.143203456463851</c:v>
                  </c:pt>
                  <c:pt idx="2">
                    <c:v>44.762884600111057</c:v>
                  </c:pt>
                  <c:pt idx="3">
                    <c:v>119.35590957966394</c:v>
                  </c:pt>
                  <c:pt idx="4">
                    <c:v>139.21379999982838</c:v>
                  </c:pt>
                  <c:pt idx="5">
                    <c:v>44.447853236836572</c:v>
                  </c:pt>
                  <c:pt idx="6">
                    <c:v>41.722306671305496</c:v>
                  </c:pt>
                  <c:pt idx="7">
                    <c:v>155.70275061025606</c:v>
                  </c:pt>
                  <c:pt idx="8">
                    <c:v>178.60185748516264</c:v>
                  </c:pt>
                  <c:pt idx="9">
                    <c:v>79.070359948752355</c:v>
                  </c:pt>
                </c:numCache>
              </c:numRef>
            </c:plus>
            <c:minus>
              <c:numRef>
                <c:f>Results!$T$2:$T$11</c:f>
                <c:numCache>
                  <c:formatCode>General</c:formatCode>
                  <c:ptCount val="10"/>
                  <c:pt idx="0">
                    <c:v>109.71471347254329</c:v>
                  </c:pt>
                  <c:pt idx="1">
                    <c:v>80.143203456463851</c:v>
                  </c:pt>
                  <c:pt idx="2">
                    <c:v>44.762884600111057</c:v>
                  </c:pt>
                  <c:pt idx="3">
                    <c:v>119.35590957966394</c:v>
                  </c:pt>
                  <c:pt idx="4">
                    <c:v>139.21379999982838</c:v>
                  </c:pt>
                  <c:pt idx="5">
                    <c:v>44.447853236836572</c:v>
                  </c:pt>
                  <c:pt idx="6">
                    <c:v>41.722306671305496</c:v>
                  </c:pt>
                  <c:pt idx="7">
                    <c:v>155.70275061025606</c:v>
                  </c:pt>
                  <c:pt idx="8">
                    <c:v>178.60185748516264</c:v>
                  </c:pt>
                  <c:pt idx="9">
                    <c:v>79.070359948752355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54814.980689999997</c:v>
                </c:pt>
                <c:pt idx="1">
                  <c:v>53311.06237</c:v>
                </c:pt>
                <c:pt idx="2">
                  <c:v>54739.182419999997</c:v>
                </c:pt>
                <c:pt idx="3">
                  <c:v>53959.366909999997</c:v>
                </c:pt>
                <c:pt idx="4">
                  <c:v>54311.215179999999</c:v>
                </c:pt>
                <c:pt idx="5">
                  <c:v>53686.451399999998</c:v>
                </c:pt>
                <c:pt idx="6">
                  <c:v>53675.088889999999</c:v>
                </c:pt>
                <c:pt idx="7">
                  <c:v>53491.282509999997</c:v>
                </c:pt>
                <c:pt idx="8">
                  <c:v>53488.626629999999</c:v>
                </c:pt>
                <c:pt idx="9">
                  <c:v>52776.948049999999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7-4BC9-B018-361820D8E337}"/>
            </c:ext>
          </c:extLst>
        </c:ser>
        <c:ser>
          <c:idx val="1"/>
          <c:order val="1"/>
          <c:tx>
            <c:v>B (total) teorētiskais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Results!$I$2:$I$11</c:f>
              <c:numCache>
                <c:formatCode>General</c:formatCode>
                <c:ptCount val="10"/>
                <c:pt idx="0">
                  <c:v>51999.199999999997</c:v>
                </c:pt>
                <c:pt idx="1">
                  <c:v>51846.3</c:v>
                </c:pt>
                <c:pt idx="2">
                  <c:v>51969.1</c:v>
                </c:pt>
                <c:pt idx="3">
                  <c:v>51951.8</c:v>
                </c:pt>
                <c:pt idx="4">
                  <c:v>51925.3</c:v>
                </c:pt>
                <c:pt idx="5">
                  <c:v>51913</c:v>
                </c:pt>
                <c:pt idx="6">
                  <c:v>51901.1</c:v>
                </c:pt>
                <c:pt idx="7">
                  <c:v>51888.9</c:v>
                </c:pt>
                <c:pt idx="8">
                  <c:v>51873.2</c:v>
                </c:pt>
                <c:pt idx="9">
                  <c:v>51859.4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7-4BC9-B018-361820D8E337}"/>
            </c:ext>
          </c:extLst>
        </c:ser>
        <c:ser>
          <c:idx val="2"/>
          <c:order val="2"/>
          <c:tx>
            <c:v>B (total)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Results!$J$2:$J$11</c:f>
              <c:numCache>
                <c:formatCode>General</c:formatCode>
                <c:ptCount val="10"/>
                <c:pt idx="0">
                  <c:v>51998.8</c:v>
                </c:pt>
                <c:pt idx="1">
                  <c:v>51845.8</c:v>
                </c:pt>
                <c:pt idx="2">
                  <c:v>51969</c:v>
                </c:pt>
                <c:pt idx="3">
                  <c:v>51951.3</c:v>
                </c:pt>
                <c:pt idx="4">
                  <c:v>51924.9</c:v>
                </c:pt>
                <c:pt idx="5">
                  <c:v>51925</c:v>
                </c:pt>
                <c:pt idx="6">
                  <c:v>51900.7</c:v>
                </c:pt>
                <c:pt idx="7">
                  <c:v>51888.5</c:v>
                </c:pt>
                <c:pt idx="8">
                  <c:v>51872.800000000003</c:v>
                </c:pt>
                <c:pt idx="9">
                  <c:v>51858.9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7-4BC9-B018-361820D8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69472"/>
        <c:axId val="297871392"/>
      </c:scatterChart>
      <c:valAx>
        <c:axId val="297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71392"/>
        <c:crosses val="autoZero"/>
        <c:crossBetween val="midCat"/>
      </c:valAx>
      <c:valAx>
        <c:axId val="2978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 (total) (nT)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x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Bx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plus>
            <c:minus>
              <c:numRef>
                <c:f>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Results!$D$2:$D$11</c:f>
              <c:numCache>
                <c:formatCode>General</c:formatCode>
                <c:ptCount val="10"/>
                <c:pt idx="0">
                  <c:v>1912.7159610000001</c:v>
                </c:pt>
                <c:pt idx="1">
                  <c:v>2267.2158509999999</c:v>
                </c:pt>
                <c:pt idx="2">
                  <c:v>3257.1249240000002</c:v>
                </c:pt>
                <c:pt idx="3">
                  <c:v>1340.893705</c:v>
                </c:pt>
                <c:pt idx="4">
                  <c:v>515.50010529999997</c:v>
                </c:pt>
                <c:pt idx="5">
                  <c:v>526.42975349999995</c:v>
                </c:pt>
                <c:pt idx="6">
                  <c:v>59.672033659999997</c:v>
                </c:pt>
                <c:pt idx="7">
                  <c:v>627.98431949999997</c:v>
                </c:pt>
                <c:pt idx="8">
                  <c:v>337.13395730000002</c:v>
                </c:pt>
                <c:pt idx="9">
                  <c:v>196.82850920000001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C-4126-8C3E-E9108FCFBCDE}"/>
            </c:ext>
          </c:extLst>
        </c:ser>
        <c:ser>
          <c:idx val="1"/>
          <c:order val="1"/>
          <c:tx>
            <c:v>Bx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Results!$V$2:$V$11</c:f>
              <c:numCache>
                <c:formatCode>General</c:formatCode>
                <c:ptCount val="10"/>
                <c:pt idx="0">
                  <c:v>15619.6</c:v>
                </c:pt>
                <c:pt idx="1">
                  <c:v>15966.2</c:v>
                </c:pt>
                <c:pt idx="2">
                  <c:v>15693.2</c:v>
                </c:pt>
                <c:pt idx="3">
                  <c:v>15737.3</c:v>
                </c:pt>
                <c:pt idx="4">
                  <c:v>15806.1</c:v>
                </c:pt>
                <c:pt idx="5">
                  <c:v>15835.1</c:v>
                </c:pt>
                <c:pt idx="6">
                  <c:v>15867.9</c:v>
                </c:pt>
                <c:pt idx="7">
                  <c:v>15891.3</c:v>
                </c:pt>
                <c:pt idx="8">
                  <c:v>15922.9</c:v>
                </c:pt>
                <c:pt idx="9">
                  <c:v>15943.6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C-4126-8C3E-E9108FCF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5023"/>
        <c:axId val="102170223"/>
      </c:scatterChart>
      <c:valAx>
        <c:axId val="10217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0223"/>
        <c:crosses val="autoZero"/>
        <c:crossBetween val="midCat"/>
      </c:valAx>
      <c:valAx>
        <c:axId val="1021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y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plus>
            <c:minus>
              <c:numRef>
                <c:f>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Results!$E$2:$E$11</c:f>
              <c:numCache>
                <c:formatCode>General</c:formatCode>
                <c:ptCount val="10"/>
                <c:pt idx="0">
                  <c:v>-51221.598700000002</c:v>
                </c:pt>
                <c:pt idx="1">
                  <c:v>-50693.80934</c:v>
                </c:pt>
                <c:pt idx="2">
                  <c:v>-50654.208449999998</c:v>
                </c:pt>
                <c:pt idx="3">
                  <c:v>-50265.915050000003</c:v>
                </c:pt>
                <c:pt idx="4">
                  <c:v>-49760.041649999999</c:v>
                </c:pt>
                <c:pt idx="5">
                  <c:v>-49762.2448</c:v>
                </c:pt>
                <c:pt idx="6">
                  <c:v>-49619.234069999999</c:v>
                </c:pt>
                <c:pt idx="7">
                  <c:v>-49371.342810000002</c:v>
                </c:pt>
                <c:pt idx="8">
                  <c:v>-48817.987880000001</c:v>
                </c:pt>
                <c:pt idx="9">
                  <c:v>-48813.877899999999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C-4142-B084-333369B3D2F8}"/>
            </c:ext>
          </c:extLst>
        </c:ser>
        <c:ser>
          <c:idx val="1"/>
          <c:order val="1"/>
          <c:tx>
            <c:v>By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Results!$W$2:$W$11</c:f>
              <c:numCache>
                <c:formatCode>General</c:formatCode>
                <c:ptCount val="10"/>
                <c:pt idx="0">
                  <c:v>2559.1</c:v>
                </c:pt>
                <c:pt idx="1">
                  <c:v>2546.9</c:v>
                </c:pt>
                <c:pt idx="2">
                  <c:v>2559.6</c:v>
                </c:pt>
                <c:pt idx="3">
                  <c:v>2559.6</c:v>
                </c:pt>
                <c:pt idx="4">
                  <c:v>2561.9</c:v>
                </c:pt>
                <c:pt idx="5">
                  <c:v>2561.5</c:v>
                </c:pt>
                <c:pt idx="6">
                  <c:v>2563</c:v>
                </c:pt>
                <c:pt idx="7">
                  <c:v>2560.1</c:v>
                </c:pt>
                <c:pt idx="8">
                  <c:v>2557</c:v>
                </c:pt>
                <c:pt idx="9">
                  <c:v>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C-4142-B084-333369B3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6943"/>
        <c:axId val="102177903"/>
      </c:scatterChart>
      <c:valAx>
        <c:axId val="10217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7903"/>
        <c:crosses val="autoZero"/>
        <c:crossBetween val="midCat"/>
      </c:valAx>
      <c:valAx>
        <c:axId val="1021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By</a:t>
                </a:r>
                <a:r>
                  <a:rPr lang="lv-LV" baseline="0"/>
                  <a:t> 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pret GPS N</a:t>
            </a:r>
            <a:endParaRPr lang="en-US"/>
          </a:p>
        </c:rich>
      </c:tx>
      <c:layout>
        <c:manualLayout>
          <c:xMode val="edge"/>
          <c:yMode val="edge"/>
          <c:x val="0.39797900262467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Bz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plus>
            <c:minus>
              <c:numRef>
                <c:f>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Results!$F$2:$F$11</c:f>
              <c:numCache>
                <c:formatCode>General</c:formatCode>
                <c:ptCount val="10"/>
                <c:pt idx="0">
                  <c:v>19426.050859999999</c:v>
                </c:pt>
                <c:pt idx="1">
                  <c:v>16342.1785</c:v>
                </c:pt>
                <c:pt idx="2">
                  <c:v>20491.959299999999</c:v>
                </c:pt>
                <c:pt idx="3">
                  <c:v>19574.296040000001</c:v>
                </c:pt>
                <c:pt idx="4">
                  <c:v>21757.31164</c:v>
                </c:pt>
                <c:pt idx="5">
                  <c:v>20141.423210000001</c:v>
                </c:pt>
                <c:pt idx="6">
                  <c:v>20468.102419999999</c:v>
                </c:pt>
                <c:pt idx="7">
                  <c:v>20576.526669999999</c:v>
                </c:pt>
                <c:pt idx="8">
                  <c:v>21856.888579999999</c:v>
                </c:pt>
                <c:pt idx="9">
                  <c:v>20064.2176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E-43EB-B98C-24A6142CEFD7}"/>
            </c:ext>
          </c:extLst>
        </c:ser>
        <c:ser>
          <c:idx val="1"/>
          <c:order val="1"/>
          <c:tx>
            <c:v>Bz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Results!$A$2:$A$11</c:f>
              <c:numCache>
                <c:formatCode>General</c:formatCode>
                <c:ptCount val="10"/>
                <c:pt idx="0">
                  <c:v>57.862904200000003</c:v>
                </c:pt>
                <c:pt idx="1">
                  <c:v>57.1404633</c:v>
                </c:pt>
                <c:pt idx="2">
                  <c:v>57.706349600000003</c:v>
                </c:pt>
                <c:pt idx="3">
                  <c:v>57.613046099999998</c:v>
                </c:pt>
                <c:pt idx="4">
                  <c:v>57.465741399999999</c:v>
                </c:pt>
                <c:pt idx="5">
                  <c:v>57.404880900000002</c:v>
                </c:pt>
                <c:pt idx="6">
                  <c:v>57.3344959</c:v>
                </c:pt>
                <c:pt idx="7">
                  <c:v>57.287456599999999</c:v>
                </c:pt>
                <c:pt idx="8">
                  <c:v>57.223489499999999</c:v>
                </c:pt>
                <c:pt idx="9">
                  <c:v>57.184800899999999</c:v>
                </c:pt>
              </c:numCache>
            </c:numRef>
          </c:xVal>
          <c:yVal>
            <c:numRef>
              <c:f>Results!$X$2:$X$11</c:f>
              <c:numCache>
                <c:formatCode>General</c:formatCode>
                <c:ptCount val="10"/>
                <c:pt idx="0">
                  <c:v>49531.5</c:v>
                </c:pt>
                <c:pt idx="1">
                  <c:v>49260.5</c:v>
                </c:pt>
                <c:pt idx="2">
                  <c:v>49477</c:v>
                </c:pt>
                <c:pt idx="3">
                  <c:v>49444</c:v>
                </c:pt>
                <c:pt idx="4">
                  <c:v>49394.5</c:v>
                </c:pt>
                <c:pt idx="5">
                  <c:v>49372.3</c:v>
                </c:pt>
                <c:pt idx="6">
                  <c:v>49349</c:v>
                </c:pt>
                <c:pt idx="7">
                  <c:v>49328.7</c:v>
                </c:pt>
                <c:pt idx="8">
                  <c:v>49302.2</c:v>
                </c:pt>
                <c:pt idx="9">
                  <c:v>49281.3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E-43EB-B98C-24A6142C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69311"/>
        <c:axId val="1163769791"/>
      </c:scatterChart>
      <c:valAx>
        <c:axId val="11637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9791"/>
        <c:crosses val="autoZero"/>
        <c:crossBetween val="midCat"/>
      </c:valAx>
      <c:valAx>
        <c:axId val="11637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Bz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Bx</a:t>
            </a:r>
            <a:r>
              <a:rPr lang="lv-LV" baseline="0"/>
              <a:t>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Bx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plus>
            <c:minus>
              <c:numRef>
                <c:f>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Results!$D$2:$D$11</c:f>
              <c:numCache>
                <c:formatCode>General</c:formatCode>
                <c:ptCount val="10"/>
                <c:pt idx="0">
                  <c:v>1912.7159610000001</c:v>
                </c:pt>
                <c:pt idx="1">
                  <c:v>2267.2158509999999</c:v>
                </c:pt>
                <c:pt idx="2">
                  <c:v>3257.1249240000002</c:v>
                </c:pt>
                <c:pt idx="3">
                  <c:v>1340.893705</c:v>
                </c:pt>
                <c:pt idx="4">
                  <c:v>515.50010529999997</c:v>
                </c:pt>
                <c:pt idx="5">
                  <c:v>526.42975349999995</c:v>
                </c:pt>
                <c:pt idx="6">
                  <c:v>59.672033659999997</c:v>
                </c:pt>
                <c:pt idx="7">
                  <c:v>627.98431949999997</c:v>
                </c:pt>
                <c:pt idx="8">
                  <c:v>337.13395730000002</c:v>
                </c:pt>
                <c:pt idx="9">
                  <c:v>196.82850920000001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3-402C-AF4F-CFB59BE428D5}"/>
            </c:ext>
          </c:extLst>
        </c:ser>
        <c:ser>
          <c:idx val="1"/>
          <c:order val="1"/>
          <c:tx>
            <c:v>Bx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Results!$V$2:$V$11</c:f>
              <c:numCache>
                <c:formatCode>General</c:formatCode>
                <c:ptCount val="10"/>
                <c:pt idx="0">
                  <c:v>15619.6</c:v>
                </c:pt>
                <c:pt idx="1">
                  <c:v>15966.2</c:v>
                </c:pt>
                <c:pt idx="2">
                  <c:v>15693.2</c:v>
                </c:pt>
                <c:pt idx="3">
                  <c:v>15737.3</c:v>
                </c:pt>
                <c:pt idx="4">
                  <c:v>15806.1</c:v>
                </c:pt>
                <c:pt idx="5">
                  <c:v>15835.1</c:v>
                </c:pt>
                <c:pt idx="6">
                  <c:v>15867.9</c:v>
                </c:pt>
                <c:pt idx="7">
                  <c:v>15891.3</c:v>
                </c:pt>
                <c:pt idx="8">
                  <c:v>15922.9</c:v>
                </c:pt>
                <c:pt idx="9">
                  <c:v>15943.6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3-402C-AF4F-CFB59BE4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554831"/>
        <c:axId val="1152547151"/>
      </c:scatterChart>
      <c:valAx>
        <c:axId val="115255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47151"/>
        <c:crosses val="autoZero"/>
        <c:crossBetween val="midCat"/>
      </c:valAx>
      <c:valAx>
        <c:axId val="11525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Bx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5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By eksperimentālais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plus>
            <c:minus>
              <c:numRef>
                <c:f>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Results!$E$2:$E$11</c:f>
              <c:numCache>
                <c:formatCode>General</c:formatCode>
                <c:ptCount val="10"/>
                <c:pt idx="0">
                  <c:v>-51221.598700000002</c:v>
                </c:pt>
                <c:pt idx="1">
                  <c:v>-50693.80934</c:v>
                </c:pt>
                <c:pt idx="2">
                  <c:v>-50654.208449999998</c:v>
                </c:pt>
                <c:pt idx="3">
                  <c:v>-50265.915050000003</c:v>
                </c:pt>
                <c:pt idx="4">
                  <c:v>-49760.041649999999</c:v>
                </c:pt>
                <c:pt idx="5">
                  <c:v>-49762.2448</c:v>
                </c:pt>
                <c:pt idx="6">
                  <c:v>-49619.234069999999</c:v>
                </c:pt>
                <c:pt idx="7">
                  <c:v>-49371.342810000002</c:v>
                </c:pt>
                <c:pt idx="8">
                  <c:v>-48817.987880000001</c:v>
                </c:pt>
                <c:pt idx="9">
                  <c:v>-48813.877899999999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C-4897-B212-A29FD7A44450}"/>
            </c:ext>
          </c:extLst>
        </c:ser>
        <c:ser>
          <c:idx val="1"/>
          <c:order val="1"/>
          <c:tx>
            <c:v>By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Results!$B$2:$B$11</c:f>
              <c:numCache>
                <c:formatCode>General</c:formatCode>
                <c:ptCount val="10"/>
                <c:pt idx="0">
                  <c:v>24.352066300000001</c:v>
                </c:pt>
                <c:pt idx="1">
                  <c:v>24.290671199999998</c:v>
                </c:pt>
                <c:pt idx="2">
                  <c:v>24.375397499999998</c:v>
                </c:pt>
                <c:pt idx="3">
                  <c:v>24.3862953</c:v>
                </c:pt>
                <c:pt idx="4">
                  <c:v>24.431335000000001</c:v>
                </c:pt>
                <c:pt idx="5">
                  <c:v>24.433516300000001</c:v>
                </c:pt>
                <c:pt idx="6">
                  <c:v>24.4600957</c:v>
                </c:pt>
                <c:pt idx="7">
                  <c:v>24.430827099999998</c:v>
                </c:pt>
                <c:pt idx="8">
                  <c:v>24.401625500000002</c:v>
                </c:pt>
                <c:pt idx="9">
                  <c:v>24.334432799999998</c:v>
                </c:pt>
              </c:numCache>
            </c:numRef>
          </c:xVal>
          <c:yVal>
            <c:numRef>
              <c:f>Results!$W$2:$W$11</c:f>
              <c:numCache>
                <c:formatCode>General</c:formatCode>
                <c:ptCount val="10"/>
                <c:pt idx="0">
                  <c:v>2559.1</c:v>
                </c:pt>
                <c:pt idx="1">
                  <c:v>2546.9</c:v>
                </c:pt>
                <c:pt idx="2">
                  <c:v>2559.6</c:v>
                </c:pt>
                <c:pt idx="3">
                  <c:v>2559.6</c:v>
                </c:pt>
                <c:pt idx="4">
                  <c:v>2561.9</c:v>
                </c:pt>
                <c:pt idx="5">
                  <c:v>2561.5</c:v>
                </c:pt>
                <c:pt idx="6">
                  <c:v>2563</c:v>
                </c:pt>
                <c:pt idx="7">
                  <c:v>2560.1</c:v>
                </c:pt>
                <c:pt idx="8">
                  <c:v>2557</c:v>
                </c:pt>
                <c:pt idx="9">
                  <c:v>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C-4897-B212-A29FD7A4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61631"/>
        <c:axId val="1163764991"/>
      </c:scatterChart>
      <c:valAx>
        <c:axId val="11637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4991"/>
        <c:crosses val="autoZero"/>
        <c:crossBetween val="midCat"/>
      </c:valAx>
      <c:valAx>
        <c:axId val="11637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By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13022</xdr:rowOff>
    </xdr:from>
    <xdr:to>
      <xdr:col>6</xdr:col>
      <xdr:colOff>1150987</xdr:colOff>
      <xdr:row>91</xdr:row>
      <xdr:rowOff>172146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1812F9-3633-A85D-3204-7F56F8DE0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589610</xdr:colOff>
      <xdr:row>71</xdr:row>
      <xdr:rowOff>562</xdr:rowOff>
    </xdr:from>
    <xdr:to>
      <xdr:col>25</xdr:col>
      <xdr:colOff>81591</xdr:colOff>
      <xdr:row>91</xdr:row>
      <xdr:rowOff>143844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6E1F47-05BF-6EA8-50A4-C64C85530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1160155</xdr:colOff>
      <xdr:row>71</xdr:row>
      <xdr:rowOff>2612</xdr:rowOff>
    </xdr:from>
    <xdr:to>
      <xdr:col>15</xdr:col>
      <xdr:colOff>574932</xdr:colOff>
      <xdr:row>91</xdr:row>
      <xdr:rowOff>152424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7E8A8-1530-C40E-1DB1-C7996888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107613</xdr:colOff>
      <xdr:row>70</xdr:row>
      <xdr:rowOff>157416</xdr:rowOff>
    </xdr:from>
    <xdr:to>
      <xdr:col>31</xdr:col>
      <xdr:colOff>336719</xdr:colOff>
      <xdr:row>91</xdr:row>
      <xdr:rowOff>113394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8A1EA9-6FCC-2EDB-2E7B-8EFDC425E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168085</xdr:rowOff>
    </xdr:from>
    <xdr:to>
      <xdr:col>6</xdr:col>
      <xdr:colOff>1190625</xdr:colOff>
      <xdr:row>50</xdr:row>
      <xdr:rowOff>145522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858029-9F26-3410-959F-FE7F642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1205156</xdr:colOff>
      <xdr:row>33</xdr:row>
      <xdr:rowOff>173003</xdr:rowOff>
    </xdr:from>
    <xdr:to>
      <xdr:col>15</xdr:col>
      <xdr:colOff>105833</xdr:colOff>
      <xdr:row>50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1B7205-EA88-1ECA-33A7-5C6904FCE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120015</xdr:colOff>
      <xdr:row>33</xdr:row>
      <xdr:rowOff>153884</xdr:rowOff>
    </xdr:from>
    <xdr:to>
      <xdr:col>23</xdr:col>
      <xdr:colOff>185208</xdr:colOff>
      <xdr:row>50</xdr:row>
      <xdr:rowOff>92604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A88842-D20B-EE23-1F18-A8F4F5A2E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52</xdr:row>
      <xdr:rowOff>63834</xdr:rowOff>
    </xdr:from>
    <xdr:to>
      <xdr:col>6</xdr:col>
      <xdr:colOff>1256771</xdr:colOff>
      <xdr:row>69</xdr:row>
      <xdr:rowOff>158749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E86344-F773-BCF0-9222-08D544295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1303859</xdr:colOff>
      <xdr:row>52</xdr:row>
      <xdr:rowOff>51545</xdr:rowOff>
    </xdr:from>
    <xdr:to>
      <xdr:col>14</xdr:col>
      <xdr:colOff>436562</xdr:colOff>
      <xdr:row>69</xdr:row>
      <xdr:rowOff>145521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801AA7-B3F9-DD06-DE56-C914A8BC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65012</xdr:colOff>
      <xdr:row>52</xdr:row>
      <xdr:rowOff>73781</xdr:rowOff>
    </xdr:from>
    <xdr:to>
      <xdr:col>23</xdr:col>
      <xdr:colOff>224896</xdr:colOff>
      <xdr:row>69</xdr:row>
      <xdr:rowOff>52917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9AD9BF-A0B3-304A-7824-50AF3A1DE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11</xdr:row>
      <xdr:rowOff>178102</xdr:rowOff>
    </xdr:from>
    <xdr:to>
      <xdr:col>8</xdr:col>
      <xdr:colOff>326080</xdr:colOff>
      <xdr:row>33</xdr:row>
      <xdr:rowOff>120135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89FD4F-0269-50F4-6654-CBB99492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334497</xdr:colOff>
      <xdr:row>11</xdr:row>
      <xdr:rowOff>163596</xdr:rowOff>
    </xdr:from>
    <xdr:to>
      <xdr:col>19</xdr:col>
      <xdr:colOff>68648</xdr:colOff>
      <xdr:row>33</xdr:row>
      <xdr:rowOff>137297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5E385D-0857-C66D-4856-9D06C22D7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topLeftCell="A6" zoomScale="67" zoomScaleNormal="120" workbookViewId="0">
      <selection activeCell="T17" sqref="T17"/>
    </sheetView>
  </sheetViews>
  <sheetFormatPr defaultRowHeight="14.5" x14ac:dyDescent="0.35"/>
  <cols>
    <col min="2" max="2" width="11.81640625" customWidth="1"/>
    <col min="3" max="3" width="15.81640625" customWidth="1"/>
    <col min="7" max="7" width="25.26953125" customWidth="1"/>
    <col min="19" max="19" width="14.453125" customWidth="1"/>
    <col min="20" max="20" width="15" customWidth="1"/>
    <col min="26" max="26" width="12.1796875" customWidth="1"/>
    <col min="27" max="27" width="25" customWidth="1"/>
    <col min="28" max="28" width="16.36328125" customWidth="1"/>
    <col min="29" max="29" width="17.7265625" customWidth="1"/>
    <col min="30" max="30" width="16.54296875" customWidth="1"/>
    <col min="31" max="31" width="13.90625" customWidth="1"/>
    <col min="32" max="32" width="16.90625" customWidth="1"/>
  </cols>
  <sheetData>
    <row r="1" spans="1:32" x14ac:dyDescent="0.35">
      <c r="A1" t="s">
        <v>0</v>
      </c>
      <c r="B1" t="s">
        <v>1</v>
      </c>
      <c r="C1" t="s">
        <v>10</v>
      </c>
      <c r="D1" t="s">
        <v>7</v>
      </c>
      <c r="E1" t="s">
        <v>8</v>
      </c>
      <c r="F1" t="s">
        <v>9</v>
      </c>
      <c r="G1" t="s">
        <v>11</v>
      </c>
      <c r="H1" t="s">
        <v>4</v>
      </c>
      <c r="I1" s="1" t="s">
        <v>2</v>
      </c>
      <c r="J1" t="s">
        <v>3</v>
      </c>
      <c r="L1" t="s">
        <v>15</v>
      </c>
      <c r="M1" t="s">
        <v>16</v>
      </c>
      <c r="N1" t="s">
        <v>17</v>
      </c>
      <c r="O1" t="s">
        <v>12</v>
      </c>
      <c r="P1" t="s">
        <v>13</v>
      </c>
      <c r="Q1" t="s">
        <v>14</v>
      </c>
      <c r="S1" t="s">
        <v>18</v>
      </c>
      <c r="T1" t="s">
        <v>19</v>
      </c>
      <c r="V1" t="s">
        <v>20</v>
      </c>
      <c r="W1" t="s">
        <v>21</v>
      </c>
      <c r="X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 x14ac:dyDescent="0.35">
      <c r="A2">
        <v>57.862904200000003</v>
      </c>
      <c r="B2">
        <v>24.352066300000001</v>
      </c>
      <c r="C2">
        <v>54814.980689999997</v>
      </c>
      <c r="D2">
        <v>1912.7159610000001</v>
      </c>
      <c r="E2">
        <v>-51221.598700000002</v>
      </c>
      <c r="F2">
        <v>19426.050859999999</v>
      </c>
      <c r="G2" t="s">
        <v>5</v>
      </c>
      <c r="H2">
        <v>15</v>
      </c>
      <c r="I2">
        <v>51999.199999999997</v>
      </c>
      <c r="J2">
        <v>51998.8</v>
      </c>
      <c r="L2">
        <v>1.2303471472024561</v>
      </c>
      <c r="M2">
        <v>0.96249760852452781</v>
      </c>
      <c r="N2">
        <v>0.75302631850449531</v>
      </c>
      <c r="O2">
        <v>143.73488091859826</v>
      </c>
      <c r="P2">
        <v>112.44345098883198</v>
      </c>
      <c r="Q2">
        <v>87.972039814063635</v>
      </c>
      <c r="S2">
        <f>SQRT((D2/C2*L2)^2 + (E2/C2*M2)^2 + (F2/C2*N2)^2)</f>
        <v>0.93914006025806729</v>
      </c>
      <c r="T2">
        <f>SQRT((D2/C2*O2)^2 + (E2/C2*P2)^2 + (F2/C2*Q2)^2)</f>
        <v>109.71471347254329</v>
      </c>
      <c r="V2">
        <v>15619.6</v>
      </c>
      <c r="W2">
        <v>2559.1</v>
      </c>
      <c r="X2">
        <v>49531.5</v>
      </c>
      <c r="Z2">
        <v>122.10625688947641</v>
      </c>
      <c r="AA2">
        <v>3.2909999999999999</v>
      </c>
      <c r="AB2">
        <v>3.4397849636867375</v>
      </c>
      <c r="AC2">
        <v>0</v>
      </c>
      <c r="AD2">
        <f>SQRT(AB2^2+AC2^2)</f>
        <v>3.4397849636867375</v>
      </c>
      <c r="AE2">
        <f>AD2/C2</f>
        <v>6.2752643901127267E-5</v>
      </c>
      <c r="AF2" s="2">
        <f>AE2</f>
        <v>6.2752643901127267E-5</v>
      </c>
    </row>
    <row r="3" spans="1:32" x14ac:dyDescent="0.35">
      <c r="A3">
        <v>57.1404633</v>
      </c>
      <c r="B3">
        <v>24.290671199999998</v>
      </c>
      <c r="C3">
        <v>53311.06237</v>
      </c>
      <c r="D3">
        <v>2267.2158509999999</v>
      </c>
      <c r="E3">
        <v>-50693.80934</v>
      </c>
      <c r="F3">
        <v>16342.1785</v>
      </c>
      <c r="G3" t="s">
        <v>5</v>
      </c>
      <c r="H3">
        <v>15</v>
      </c>
      <c r="I3">
        <v>51846.3</v>
      </c>
      <c r="J3">
        <v>51845.8</v>
      </c>
      <c r="L3">
        <v>0.63228473095822002</v>
      </c>
      <c r="M3">
        <v>0.74957980295904392</v>
      </c>
      <c r="N3">
        <v>0.80492609956858752</v>
      </c>
      <c r="O3">
        <v>67.138397253790586</v>
      </c>
      <c r="P3">
        <v>79.593234061202992</v>
      </c>
      <c r="Q3">
        <v>85.470114312077172</v>
      </c>
      <c r="S3">
        <f t="shared" ref="S3:S11" si="0">SQRT((D3/C3*L3)^2 + (E3/C3*M3)^2 + (F3/C3*N3)^2)</f>
        <v>0.75475921243769573</v>
      </c>
      <c r="T3">
        <f t="shared" ref="T3:T11" si="1">SQRT((D3/C3*O3)^2 + (E3/C3*P3)^2 + (F3/C3*Q3)^2)</f>
        <v>80.143203456463851</v>
      </c>
      <c r="V3">
        <v>15966.2</v>
      </c>
      <c r="W3">
        <v>2546.9</v>
      </c>
      <c r="X3">
        <v>49260.5</v>
      </c>
      <c r="Z3">
        <v>87.186982943094506</v>
      </c>
      <c r="AA3">
        <v>3.2909999999999999</v>
      </c>
      <c r="AB3">
        <v>2.7022234371695282</v>
      </c>
      <c r="AC3">
        <v>0</v>
      </c>
      <c r="AD3">
        <f t="shared" ref="AD3:AD11" si="2">SQRT(AB3^2+AC3^2)</f>
        <v>2.7022234371695282</v>
      </c>
      <c r="AE3">
        <f t="shared" ref="AE3:AE10" si="3">AD3/C3</f>
        <v>5.0687855710228049E-5</v>
      </c>
      <c r="AF3" s="2">
        <f t="shared" ref="AF3:AF11" si="4">AE3</f>
        <v>5.0687855710228049E-5</v>
      </c>
    </row>
    <row r="4" spans="1:32" x14ac:dyDescent="0.35">
      <c r="A4">
        <v>57.706349600000003</v>
      </c>
      <c r="B4">
        <v>24.375397499999998</v>
      </c>
      <c r="C4">
        <v>54739.182419999997</v>
      </c>
      <c r="D4">
        <v>3257.1249240000002</v>
      </c>
      <c r="E4">
        <v>-50654.208449999998</v>
      </c>
      <c r="F4">
        <v>20491.959299999999</v>
      </c>
      <c r="G4" t="s">
        <v>5</v>
      </c>
      <c r="H4">
        <v>15</v>
      </c>
      <c r="I4">
        <v>51969.1</v>
      </c>
      <c r="J4">
        <v>51969</v>
      </c>
      <c r="L4">
        <v>0.62693378268198097</v>
      </c>
      <c r="M4">
        <v>0.27240676173106815</v>
      </c>
      <c r="N4">
        <v>0.71563687811763221</v>
      </c>
      <c r="O4">
        <v>75.900426553744467</v>
      </c>
      <c r="P4">
        <v>32.979223616029522</v>
      </c>
      <c r="Q4">
        <v>86.63936416754126</v>
      </c>
      <c r="S4">
        <f t="shared" si="0"/>
        <v>0.3697392207174644</v>
      </c>
      <c r="T4">
        <f t="shared" si="1"/>
        <v>44.762884600111057</v>
      </c>
      <c r="V4">
        <v>15693.2</v>
      </c>
      <c r="W4">
        <v>2559.6</v>
      </c>
      <c r="X4">
        <v>49477</v>
      </c>
      <c r="Z4">
        <v>51.895403547186497</v>
      </c>
      <c r="AA4">
        <v>3.2909999999999999</v>
      </c>
      <c r="AB4">
        <v>1.4106985885404237</v>
      </c>
      <c r="AC4">
        <v>0</v>
      </c>
      <c r="AD4">
        <f t="shared" si="2"/>
        <v>1.4106985885404237</v>
      </c>
      <c r="AE4">
        <f t="shared" si="3"/>
        <v>2.5771276189631181E-5</v>
      </c>
      <c r="AF4" s="2">
        <f t="shared" si="4"/>
        <v>2.5771276189631181E-5</v>
      </c>
    </row>
    <row r="5" spans="1:32" x14ac:dyDescent="0.35">
      <c r="A5">
        <v>57.613046099999998</v>
      </c>
      <c r="B5">
        <v>24.3862953</v>
      </c>
      <c r="C5">
        <v>53959.366909999997</v>
      </c>
      <c r="D5">
        <v>1340.893705</v>
      </c>
      <c r="E5">
        <v>-50265.915050000003</v>
      </c>
      <c r="F5">
        <v>19574.296040000001</v>
      </c>
      <c r="G5" t="s">
        <v>5</v>
      </c>
      <c r="H5">
        <v>1</v>
      </c>
      <c r="I5">
        <v>51951.8</v>
      </c>
      <c r="J5">
        <v>51951.3</v>
      </c>
      <c r="L5">
        <v>1.1352250317262729</v>
      </c>
      <c r="M5">
        <v>0.97615341563397662</v>
      </c>
      <c r="N5">
        <v>0.90333535191682945</v>
      </c>
      <c r="O5">
        <v>140.12098707882188</v>
      </c>
      <c r="P5">
        <v>120.48675488682916</v>
      </c>
      <c r="Q5">
        <v>111.49881092852904</v>
      </c>
      <c r="S5">
        <f t="shared" si="0"/>
        <v>0.9669915910817275</v>
      </c>
      <c r="T5">
        <f t="shared" si="1"/>
        <v>119.35590957966394</v>
      </c>
      <c r="V5">
        <v>15737.3</v>
      </c>
      <c r="W5">
        <v>2559.6</v>
      </c>
      <c r="X5">
        <v>49444</v>
      </c>
      <c r="Z5">
        <v>108.65434585196699</v>
      </c>
      <c r="AA5">
        <v>3.2909999999999999</v>
      </c>
      <c r="AB5">
        <v>2.8970350828943716</v>
      </c>
      <c r="AC5">
        <v>0</v>
      </c>
      <c r="AD5">
        <f t="shared" si="2"/>
        <v>2.8970350828943716</v>
      </c>
      <c r="AE5">
        <f t="shared" si="3"/>
        <v>5.368919705315297E-5</v>
      </c>
      <c r="AF5" s="2">
        <f t="shared" si="4"/>
        <v>5.368919705315297E-5</v>
      </c>
    </row>
    <row r="6" spans="1:32" x14ac:dyDescent="0.35">
      <c r="A6">
        <v>57.465741399999999</v>
      </c>
      <c r="B6">
        <v>24.431335000000001</v>
      </c>
      <c r="C6">
        <v>54311.215179999999</v>
      </c>
      <c r="D6">
        <v>515.50010529999997</v>
      </c>
      <c r="E6">
        <v>-49760.041649999999</v>
      </c>
      <c r="F6">
        <v>21757.31164</v>
      </c>
      <c r="G6" t="s">
        <v>5</v>
      </c>
      <c r="H6">
        <v>15</v>
      </c>
      <c r="I6">
        <v>51925.3</v>
      </c>
      <c r="J6">
        <v>51924.9</v>
      </c>
      <c r="L6">
        <v>0.6156152455628866</v>
      </c>
      <c r="M6">
        <v>1.3526776234906215</v>
      </c>
      <c r="N6">
        <v>0.734797209996773</v>
      </c>
      <c r="O6">
        <v>67.279733705786526</v>
      </c>
      <c r="P6">
        <v>147.8322555430095</v>
      </c>
      <c r="Q6">
        <v>80.304964785489034</v>
      </c>
      <c r="S6">
        <f t="shared" si="0"/>
        <v>1.273818027393083</v>
      </c>
      <c r="T6">
        <f t="shared" si="1"/>
        <v>139.21379999982838</v>
      </c>
      <c r="V6">
        <v>15806.1</v>
      </c>
      <c r="W6">
        <v>2561.9</v>
      </c>
      <c r="X6">
        <v>49394.5</v>
      </c>
      <c r="Z6">
        <v>150.77898593860115</v>
      </c>
      <c r="AA6">
        <v>3.2909999999999999</v>
      </c>
      <c r="AB6">
        <v>4.5403967389793261</v>
      </c>
      <c r="AC6">
        <v>0</v>
      </c>
      <c r="AD6">
        <f t="shared" si="2"/>
        <v>4.5403967389793261</v>
      </c>
      <c r="AE6">
        <f t="shared" si="3"/>
        <v>8.3599616100125829E-5</v>
      </c>
      <c r="AF6" s="2">
        <f t="shared" si="4"/>
        <v>8.3599616100125829E-5</v>
      </c>
    </row>
    <row r="7" spans="1:32" x14ac:dyDescent="0.35">
      <c r="A7">
        <v>57.404880900000002</v>
      </c>
      <c r="B7">
        <v>24.433516300000001</v>
      </c>
      <c r="C7">
        <v>53686.451399999998</v>
      </c>
      <c r="D7">
        <v>526.42975349999995</v>
      </c>
      <c r="E7">
        <v>-49762.2448</v>
      </c>
      <c r="F7">
        <v>20141.423210000001</v>
      </c>
      <c r="G7" t="s">
        <v>5</v>
      </c>
      <c r="H7">
        <v>15</v>
      </c>
      <c r="I7">
        <v>51913</v>
      </c>
      <c r="J7">
        <v>51925</v>
      </c>
      <c r="L7">
        <v>0.62261802504941355</v>
      </c>
      <c r="M7">
        <v>0.33656647938121664</v>
      </c>
      <c r="N7">
        <v>0.69658342722684652</v>
      </c>
      <c r="O7">
        <v>67.993765333437523</v>
      </c>
      <c r="P7">
        <v>36.755155323894584</v>
      </c>
      <c r="Q7">
        <v>76.071247828497903</v>
      </c>
      <c r="S7">
        <f t="shared" si="0"/>
        <v>0.40700841414346584</v>
      </c>
      <c r="T7">
        <f t="shared" si="1"/>
        <v>44.447853236836572</v>
      </c>
      <c r="V7">
        <v>15835.1</v>
      </c>
      <c r="W7">
        <v>2561.5</v>
      </c>
      <c r="X7">
        <v>49372.3</v>
      </c>
      <c r="Z7">
        <v>48.541335491270068</v>
      </c>
      <c r="AA7">
        <v>3.2909999999999999</v>
      </c>
      <c r="AB7">
        <v>1.4628244157367272</v>
      </c>
      <c r="AC7">
        <v>0</v>
      </c>
      <c r="AD7">
        <f t="shared" si="2"/>
        <v>1.4628244157367272</v>
      </c>
      <c r="AE7">
        <f t="shared" si="3"/>
        <v>2.7247552736121561E-5</v>
      </c>
      <c r="AF7" s="2">
        <f t="shared" si="4"/>
        <v>2.7247552736121561E-5</v>
      </c>
    </row>
    <row r="8" spans="1:32" x14ac:dyDescent="0.35">
      <c r="A8">
        <v>57.3344959</v>
      </c>
      <c r="B8">
        <v>24.4600957</v>
      </c>
      <c r="C8">
        <v>53675.088889999999</v>
      </c>
      <c r="D8">
        <v>59.672033659999997</v>
      </c>
      <c r="E8">
        <v>-49619.234069999999</v>
      </c>
      <c r="F8">
        <v>20468.102419999999</v>
      </c>
      <c r="G8" t="s">
        <v>6</v>
      </c>
      <c r="H8">
        <v>15</v>
      </c>
      <c r="I8">
        <v>51901.1</v>
      </c>
      <c r="J8">
        <v>51900.7</v>
      </c>
      <c r="L8">
        <v>0.6393485929415561</v>
      </c>
      <c r="M8">
        <v>0.31898794729853674</v>
      </c>
      <c r="N8">
        <v>0.703024193225951</v>
      </c>
      <c r="O8">
        <v>66.933416103826417</v>
      </c>
      <c r="P8">
        <v>33.394854144287038</v>
      </c>
      <c r="Q8">
        <v>73.599615883648141</v>
      </c>
      <c r="S8">
        <f t="shared" si="0"/>
        <v>0.39853184877337111</v>
      </c>
      <c r="T8">
        <f t="shared" si="1"/>
        <v>41.722306671305496</v>
      </c>
      <c r="V8">
        <v>15867.9</v>
      </c>
      <c r="W8">
        <v>2563</v>
      </c>
      <c r="X8">
        <v>49349</v>
      </c>
      <c r="Z8">
        <v>44.403745382398505</v>
      </c>
      <c r="AA8">
        <v>3.2909999999999999</v>
      </c>
      <c r="AB8">
        <v>1.3958611142762367</v>
      </c>
      <c r="AC8">
        <v>0</v>
      </c>
      <c r="AD8">
        <f t="shared" si="2"/>
        <v>1.3958611142762367</v>
      </c>
      <c r="AE8">
        <f t="shared" si="3"/>
        <v>2.6005753192824136E-5</v>
      </c>
      <c r="AF8" s="2">
        <f t="shared" si="4"/>
        <v>2.6005753192824136E-5</v>
      </c>
    </row>
    <row r="9" spans="1:32" x14ac:dyDescent="0.35">
      <c r="A9">
        <v>57.287456599999999</v>
      </c>
      <c r="B9">
        <v>24.430827099999998</v>
      </c>
      <c r="C9">
        <v>53491.282509999997</v>
      </c>
      <c r="D9">
        <v>627.98431949999997</v>
      </c>
      <c r="E9">
        <v>-49371.342810000002</v>
      </c>
      <c r="F9">
        <v>20576.526669999999</v>
      </c>
      <c r="G9" t="s">
        <v>6</v>
      </c>
      <c r="H9">
        <v>15</v>
      </c>
      <c r="I9">
        <v>51888.9</v>
      </c>
      <c r="J9">
        <v>51888.5</v>
      </c>
      <c r="L9">
        <v>0.63132744384288686</v>
      </c>
      <c r="M9">
        <v>1.5444318399303869</v>
      </c>
      <c r="N9">
        <v>0.91921464451443335</v>
      </c>
      <c r="O9">
        <v>66.929642330013877</v>
      </c>
      <c r="P9">
        <v>163.73162874153533</v>
      </c>
      <c r="Q9">
        <v>97.449759204785209</v>
      </c>
      <c r="S9">
        <f t="shared" si="0"/>
        <v>1.468697816393352</v>
      </c>
      <c r="T9">
        <f t="shared" si="1"/>
        <v>155.70275061025606</v>
      </c>
      <c r="V9">
        <v>15891.3</v>
      </c>
      <c r="W9">
        <v>2560.1</v>
      </c>
      <c r="X9">
        <v>49328.7</v>
      </c>
      <c r="Z9">
        <v>177.63733356585269</v>
      </c>
      <c r="AA9">
        <v>3.2909999999999999</v>
      </c>
      <c r="AB9">
        <v>5.5144003396811456</v>
      </c>
      <c r="AC9">
        <v>0</v>
      </c>
      <c r="AD9">
        <f t="shared" si="2"/>
        <v>5.5144003396811456</v>
      </c>
      <c r="AE9">
        <f t="shared" si="3"/>
        <v>1.0308970136676474E-4</v>
      </c>
      <c r="AF9" s="2">
        <f t="shared" si="4"/>
        <v>1.0308970136676474E-4</v>
      </c>
    </row>
    <row r="10" spans="1:32" x14ac:dyDescent="0.35">
      <c r="A10">
        <v>57.223489499999999</v>
      </c>
      <c r="B10">
        <v>24.401625500000002</v>
      </c>
      <c r="C10">
        <v>53488.626629999999</v>
      </c>
      <c r="D10">
        <v>337.13395730000002</v>
      </c>
      <c r="E10">
        <v>-48817.987880000001</v>
      </c>
      <c r="F10">
        <v>21856.888579999999</v>
      </c>
      <c r="G10" t="s">
        <v>6</v>
      </c>
      <c r="H10">
        <v>15</v>
      </c>
      <c r="I10">
        <v>51873.2</v>
      </c>
      <c r="J10">
        <v>51872.800000000003</v>
      </c>
      <c r="L10">
        <v>0.63764837653464124</v>
      </c>
      <c r="M10">
        <v>1.7652044788642125</v>
      </c>
      <c r="N10">
        <v>0.99849452898145585</v>
      </c>
      <c r="O10">
        <v>68.525695007575791</v>
      </c>
      <c r="P10">
        <v>189.69994780200676</v>
      </c>
      <c r="Q10">
        <v>107.30448641861966</v>
      </c>
      <c r="S10">
        <f t="shared" si="0"/>
        <v>1.6619340301312502</v>
      </c>
      <c r="T10">
        <f t="shared" si="1"/>
        <v>178.60185748516264</v>
      </c>
      <c r="V10">
        <v>15922.9</v>
      </c>
      <c r="W10">
        <v>2557</v>
      </c>
      <c r="X10">
        <v>49302.2</v>
      </c>
      <c r="Z10">
        <v>205.48378419406086</v>
      </c>
      <c r="AA10">
        <v>3.2909999999999999</v>
      </c>
      <c r="AB10">
        <v>6.2926452179002643</v>
      </c>
      <c r="AC10">
        <v>0</v>
      </c>
      <c r="AD10">
        <f t="shared" si="2"/>
        <v>6.2926452179002643</v>
      </c>
      <c r="AE10">
        <f t="shared" si="3"/>
        <v>1.1764454640850561E-4</v>
      </c>
      <c r="AF10" s="2">
        <f t="shared" si="4"/>
        <v>1.1764454640850561E-4</v>
      </c>
    </row>
    <row r="11" spans="1:32" x14ac:dyDescent="0.35">
      <c r="A11">
        <v>57.184800899999999</v>
      </c>
      <c r="B11">
        <v>24.334432799999998</v>
      </c>
      <c r="C11">
        <v>52776.948049999999</v>
      </c>
      <c r="D11">
        <v>196.82850920000001</v>
      </c>
      <c r="E11">
        <v>-48813.877899999999</v>
      </c>
      <c r="F11">
        <v>20064.2176</v>
      </c>
      <c r="G11" t="s">
        <v>6</v>
      </c>
      <c r="H11">
        <v>15</v>
      </c>
      <c r="I11">
        <v>51859.4</v>
      </c>
      <c r="J11">
        <v>51858.9</v>
      </c>
      <c r="L11">
        <v>0.68623044829777413</v>
      </c>
      <c r="M11">
        <v>0.78521469712324965</v>
      </c>
      <c r="N11">
        <v>0.74684855950169626</v>
      </c>
      <c r="O11">
        <v>69.583902808435894</v>
      </c>
      <c r="P11">
        <v>79.620925162840592</v>
      </c>
      <c r="Q11">
        <v>75.730591240736914</v>
      </c>
      <c r="S11">
        <f t="shared" si="0"/>
        <v>0.77978507046489676</v>
      </c>
      <c r="T11">
        <f t="shared" si="1"/>
        <v>79.070359948752355</v>
      </c>
      <c r="V11">
        <v>15943.6</v>
      </c>
      <c r="W11">
        <v>2551</v>
      </c>
      <c r="X11">
        <v>49281.3</v>
      </c>
      <c r="Z11">
        <v>83.15195845411138</v>
      </c>
      <c r="AA11">
        <v>3.2909999999999999</v>
      </c>
      <c r="AB11">
        <v>2.6987432246203573</v>
      </c>
      <c r="AC11">
        <v>0</v>
      </c>
      <c r="AD11">
        <f t="shared" si="2"/>
        <v>2.6987432246203573</v>
      </c>
      <c r="AE11">
        <f>AD11/C11</f>
        <v>5.1134886050319035E-5</v>
      </c>
      <c r="AF11" s="2">
        <f t="shared" si="4"/>
        <v>5.1134886050319035E-5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Maija Ramāna</cp:lastModifiedBy>
  <dcterms:modified xsi:type="dcterms:W3CDTF">2024-10-13T15:01:48Z</dcterms:modified>
</cp:coreProperties>
</file>