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anatech\pms\assets\files\"/>
    </mc:Choice>
  </mc:AlternateContent>
  <bookViews>
    <workbookView xWindow="0" yWindow="0" windowWidth="20490" windowHeight="8205" firstSheet="1" activeTab="1"/>
  </bookViews>
  <sheets>
    <sheet name="DIMAYUGA" sheetId="18" state="hidden" r:id="rId1"/>
    <sheet name="PAYROLL FILE" sheetId="43" r:id="rId2"/>
    <sheet name="LABUSON" sheetId="5" state="hidden" r:id="rId3"/>
    <sheet name="FLORES" sheetId="15" state="hidden" r:id="rId4"/>
  </sheets>
  <calcPr calcId="162913"/>
</workbook>
</file>

<file path=xl/calcChain.xml><?xml version="1.0" encoding="utf-8"?>
<calcChain xmlns="http://schemas.openxmlformats.org/spreadsheetml/2006/main">
  <c r="B41" i="15" l="1"/>
  <c r="B42" i="15" s="1"/>
  <c r="D36" i="15"/>
  <c r="D31" i="15"/>
  <c r="D23" i="15"/>
  <c r="D12" i="15"/>
  <c r="D16" i="15" s="1"/>
  <c r="D24" i="15" s="1"/>
  <c r="D38" i="15" s="1"/>
  <c r="B9" i="15"/>
  <c r="B41" i="5"/>
  <c r="D14" i="5" s="1"/>
  <c r="D16" i="5" s="1"/>
  <c r="D23" i="5" s="1"/>
  <c r="D37" i="5" s="1"/>
  <c r="B40" i="5"/>
  <c r="D35" i="5"/>
  <c r="D30" i="5"/>
  <c r="D22" i="5"/>
  <c r="D15" i="5"/>
  <c r="D12" i="5"/>
  <c r="B9" i="5"/>
  <c r="B41" i="18"/>
  <c r="D14" i="18" s="1"/>
  <c r="D16" i="18" s="1"/>
  <c r="D23" i="18" s="1"/>
  <c r="D37" i="18" s="1"/>
  <c r="B40" i="18"/>
  <c r="D35" i="18"/>
  <c r="D30" i="18"/>
  <c r="D22" i="18"/>
  <c r="D15" i="18"/>
  <c r="D12" i="18"/>
  <c r="D15" i="15" l="1"/>
  <c r="D14" i="15"/>
</calcChain>
</file>

<file path=xl/sharedStrings.xml><?xml version="1.0" encoding="utf-8"?>
<sst xmlns="http://schemas.openxmlformats.org/spreadsheetml/2006/main" count="144" uniqueCount="76">
  <si>
    <t>DRAKE PERSONNEL (PHILS.) INC</t>
  </si>
  <si>
    <t>EMPLOYEE NAME</t>
  </si>
  <si>
    <t>DIMAYUGA, PATRICK JESS</t>
  </si>
  <si>
    <t>PAYOUT DATE</t>
  </si>
  <si>
    <t>May 14, 2014</t>
  </si>
  <si>
    <t>TAXABLE INCOME</t>
  </si>
  <si>
    <t>Basic Pay</t>
  </si>
  <si>
    <t>Adjustment</t>
  </si>
  <si>
    <t>Hr/s</t>
  </si>
  <si>
    <t>Regular Overtime</t>
  </si>
  <si>
    <t>Rest day</t>
  </si>
  <si>
    <t xml:space="preserve">     Gross Taxable Pay</t>
  </si>
  <si>
    <t>LESS:</t>
  </si>
  <si>
    <t>SSS Contribution</t>
  </si>
  <si>
    <t>Philhealth Contribution</t>
  </si>
  <si>
    <t>HDMF Contribution</t>
  </si>
  <si>
    <t>Total Deductions Before Tax</t>
  </si>
  <si>
    <t>Total Taxable Income</t>
  </si>
  <si>
    <t>DEDUCTIONS:</t>
  </si>
  <si>
    <t>Withholding Tax</t>
  </si>
  <si>
    <t>HDMF Loan</t>
  </si>
  <si>
    <t>SSS Salary Loan</t>
  </si>
  <si>
    <t>Other Deductions</t>
  </si>
  <si>
    <t>Total Deductions</t>
  </si>
  <si>
    <t>ADD:</t>
  </si>
  <si>
    <t>DE MINIMIS</t>
  </si>
  <si>
    <t>TRANSPO AND MEAL ALLOWANCE</t>
  </si>
  <si>
    <t xml:space="preserve">     Total Non- Taxable</t>
  </si>
  <si>
    <t>NET PAY</t>
  </si>
  <si>
    <t>Monthly Rate</t>
  </si>
  <si>
    <t>Daily Rate</t>
  </si>
  <si>
    <t>Hourly Rate</t>
  </si>
  <si>
    <t>Payroll Run Detail Staff</t>
  </si>
  <si>
    <t/>
  </si>
  <si>
    <t>Employee</t>
  </si>
  <si>
    <t>Employee Name</t>
  </si>
  <si>
    <t>Absences</t>
  </si>
  <si>
    <t>Tardiness</t>
  </si>
  <si>
    <t>Undertime</t>
  </si>
  <si>
    <t>Regular Day OT</t>
  </si>
  <si>
    <t>Rest Day OT</t>
  </si>
  <si>
    <t>Rest Day OT in x's of 8 hrs</t>
  </si>
  <si>
    <t>Night Differentials</t>
  </si>
  <si>
    <t>RETRO</t>
  </si>
  <si>
    <t>Regular Holiday Pay</t>
  </si>
  <si>
    <t>Regular Holiday Pay in x's of 8 hours</t>
  </si>
  <si>
    <t>Special Holiday Pay</t>
  </si>
  <si>
    <t>Special Holiday Pay in x's of 8 hours</t>
  </si>
  <si>
    <t>De Minimis</t>
  </si>
  <si>
    <t>Gross Pay</t>
  </si>
  <si>
    <t>SSS(Employer)</t>
  </si>
  <si>
    <t>SSS(Employee)</t>
  </si>
  <si>
    <t>SSS(EC)</t>
  </si>
  <si>
    <t>Philhealth(Employee)</t>
  </si>
  <si>
    <t>Philhealth(Employer)</t>
  </si>
  <si>
    <t>HDMF(Employee)</t>
  </si>
  <si>
    <t>HDMF(Employer)</t>
  </si>
  <si>
    <t>Total Loans</t>
  </si>
  <si>
    <t>Other Deduction</t>
  </si>
  <si>
    <t>Total Deduction</t>
  </si>
  <si>
    <t>Net Pay</t>
  </si>
  <si>
    <t>Taxable</t>
  </si>
  <si>
    <t>Tax Payable</t>
  </si>
  <si>
    <t>Tax computation</t>
  </si>
  <si>
    <t>Salary Adjustment</t>
  </si>
  <si>
    <t>Allowances</t>
  </si>
  <si>
    <t>TOTAL</t>
  </si>
  <si>
    <t>ADD</t>
  </si>
  <si>
    <t>DEDUCT</t>
  </si>
  <si>
    <t>LABUSON, MICHAELA</t>
  </si>
  <si>
    <t>Tardiness/Undertime</t>
  </si>
  <si>
    <t>min/s</t>
  </si>
  <si>
    <t>FLORES, PAULA</t>
  </si>
  <si>
    <t>Min/s</t>
  </si>
  <si>
    <t>NON TAXABLE ALLOWANCE</t>
  </si>
  <si>
    <t>BANATECH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</si>
</sst>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0" tint="-0.499984740745262"/>
      <name val="Calibri"/>
      <charset val="134"/>
      <scheme val="minor"/>
    </font>
    <font>
      <i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i/>
      <sz val="11"/>
      <color theme="0" tint="-0.499984740745262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 tint="-0.499984740745262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43" fontId="1" fillId="0" borderId="0" xfId="1" applyFont="1"/>
    <xf numFmtId="16" fontId="1" fillId="0" borderId="0" xfId="1" applyNumberFormat="1" applyFont="1"/>
    <xf numFmtId="0" fontId="1" fillId="0" borderId="1" xfId="0" applyFont="1" applyBorder="1"/>
    <xf numFmtId="43" fontId="1" fillId="0" borderId="1" xfId="1" applyFont="1" applyBorder="1"/>
    <xf numFmtId="43" fontId="1" fillId="0" borderId="0" xfId="0" applyNumberFormat="1" applyFont="1"/>
    <xf numFmtId="16" fontId="1" fillId="0" borderId="0" xfId="0" applyNumberFormat="1" applyFont="1"/>
    <xf numFmtId="0" fontId="1" fillId="0" borderId="2" xfId="0" applyFont="1" applyBorder="1"/>
    <xf numFmtId="43" fontId="1" fillId="0" borderId="2" xfId="1" applyFont="1" applyBorder="1"/>
    <xf numFmtId="0" fontId="2" fillId="0" borderId="3" xfId="0" applyFont="1" applyBorder="1" applyAlignment="1">
      <alignment horizontal="center" wrapText="1"/>
    </xf>
    <xf numFmtId="0" fontId="0" fillId="0" borderId="0" xfId="0" applyFont="1" applyBorder="1" applyAlignment="1"/>
    <xf numFmtId="0" fontId="0" fillId="0" borderId="0" xfId="0" applyFont="1" applyFill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43" fontId="0" fillId="0" borderId="0" xfId="0" applyNumberFormat="1" applyAlignment="1"/>
    <xf numFmtId="43" fontId="3" fillId="0" borderId="0" xfId="0" applyNumberFormat="1" applyFont="1" applyAlignment="1"/>
    <xf numFmtId="43" fontId="4" fillId="0" borderId="0" xfId="0" applyNumberFormat="1" applyFont="1" applyAlignment="1"/>
    <xf numFmtId="43" fontId="5" fillId="0" borderId="0" xfId="0" applyNumberFormat="1" applyFont="1" applyAlignment="1"/>
    <xf numFmtId="43" fontId="0" fillId="0" borderId="0" xfId="1" applyFont="1" applyAlignment="1"/>
    <xf numFmtId="43" fontId="2" fillId="0" borderId="0" xfId="0" applyNumberFormat="1" applyFont="1" applyAlignment="1"/>
    <xf numFmtId="0" fontId="0" fillId="0" borderId="0" xfId="0" applyBorder="1" applyAlignment="1"/>
    <xf numFmtId="43" fontId="0" fillId="0" borderId="0" xfId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4" xfId="0" applyFont="1" applyBorder="1" applyAlignment="1">
      <alignment horizontal="center" wrapText="1"/>
    </xf>
    <xf numFmtId="43" fontId="2" fillId="0" borderId="3" xfId="1" applyFont="1" applyBorder="1" applyAlignment="1">
      <alignment horizontal="center" wrapText="1"/>
    </xf>
    <xf numFmtId="43" fontId="2" fillId="0" borderId="3" xfId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43" fontId="0" fillId="0" borderId="0" xfId="1" applyFont="1" applyFill="1" applyBorder="1" applyAlignment="1">
      <alignment horizontal="center" vertical="center"/>
    </xf>
    <xf numFmtId="43" fontId="0" fillId="0" borderId="0" xfId="1" applyFont="1" applyFill="1" applyBorder="1" applyAlignment="1"/>
    <xf numFmtId="43" fontId="0" fillId="0" borderId="0" xfId="0" applyNumberFormat="1" applyFont="1" applyFill="1" applyBorder="1" applyAlignment="1"/>
    <xf numFmtId="43" fontId="0" fillId="0" borderId="0" xfId="1" applyFont="1" applyFill="1" applyAlignment="1"/>
    <xf numFmtId="43" fontId="2" fillId="0" borderId="3" xfId="0" applyNumberFormat="1" applyFont="1" applyBorder="1" applyAlignment="1">
      <alignment horizontal="center" wrapText="1"/>
    </xf>
    <xf numFmtId="43" fontId="3" fillId="0" borderId="3" xfId="0" applyNumberFormat="1" applyFont="1" applyBorder="1" applyAlignment="1">
      <alignment horizontal="center" wrapText="1"/>
    </xf>
    <xf numFmtId="43" fontId="7" fillId="0" borderId="3" xfId="0" applyNumberFormat="1" applyFont="1" applyBorder="1" applyAlignment="1">
      <alignment horizontal="center" wrapText="1"/>
    </xf>
    <xf numFmtId="43" fontId="0" fillId="0" borderId="0" xfId="0" applyNumberFormat="1" applyFont="1" applyBorder="1" applyAlignment="1"/>
    <xf numFmtId="43" fontId="3" fillId="0" borderId="0" xfId="0" applyNumberFormat="1" applyFont="1" applyBorder="1" applyAlignment="1"/>
    <xf numFmtId="43" fontId="4" fillId="0" borderId="0" xfId="0" applyNumberFormat="1" applyFont="1" applyBorder="1" applyAlignment="1"/>
    <xf numFmtId="43" fontId="3" fillId="0" borderId="0" xfId="0" applyNumberFormat="1" applyFont="1" applyFill="1" applyBorder="1" applyAlignment="1"/>
    <xf numFmtId="43" fontId="5" fillId="0" borderId="0" xfId="1" applyFont="1" applyFill="1" applyBorder="1"/>
    <xf numFmtId="43" fontId="5" fillId="0" borderId="0" xfId="0" applyNumberFormat="1" applyFont="1" applyFill="1" applyBorder="1"/>
    <xf numFmtId="43" fontId="4" fillId="0" borderId="0" xfId="0" applyNumberFormat="1" applyFont="1" applyFill="1" applyBorder="1"/>
    <xf numFmtId="43" fontId="8" fillId="0" borderId="3" xfId="1" applyFont="1" applyBorder="1" applyAlignment="1">
      <alignment horizontal="center" wrapText="1"/>
    </xf>
    <xf numFmtId="43" fontId="5" fillId="0" borderId="0" xfId="0" applyNumberFormat="1" applyFont="1" applyBorder="1" applyAlignment="1"/>
    <xf numFmtId="43" fontId="0" fillId="0" borderId="0" xfId="1" applyFont="1" applyBorder="1" applyAlignment="1"/>
    <xf numFmtId="43" fontId="9" fillId="0" borderId="0" xfId="2" applyFont="1" applyAlignment="1"/>
    <xf numFmtId="43" fontId="5" fillId="0" borderId="0" xfId="0" applyNumberFormat="1" applyFont="1" applyFill="1" applyBorder="1" applyAlignment="1"/>
    <xf numFmtId="43" fontId="0" fillId="2" borderId="0" xfId="1" applyFont="1" applyFill="1"/>
    <xf numFmtId="43" fontId="0" fillId="3" borderId="0" xfId="1" applyFont="1" applyFill="1" applyAlignment="1"/>
    <xf numFmtId="43" fontId="10" fillId="0" borderId="0" xfId="0" applyNumberFormat="1" applyFont="1" applyFill="1" applyAlignment="1"/>
    <xf numFmtId="43" fontId="2" fillId="0" borderId="3" xfId="0" applyNumberFormat="1" applyFont="1" applyFill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43" fontId="2" fillId="0" borderId="0" xfId="0" applyNumberFormat="1" applyFont="1" applyBorder="1" applyAlignment="1"/>
    <xf numFmtId="0" fontId="2" fillId="0" borderId="0" xfId="0" applyFont="1" applyBorder="1" applyAlignment="1">
      <alignment horizontal="left"/>
    </xf>
    <xf numFmtId="43" fontId="0" fillId="0" borderId="0" xfId="1" applyFont="1" applyBorder="1" applyAlignment="1">
      <alignment horizontal="center"/>
    </xf>
    <xf numFmtId="43" fontId="2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left"/>
    </xf>
    <xf numFmtId="43" fontId="0" fillId="0" borderId="0" xfId="0" applyNumberFormat="1" applyFont="1" applyFill="1" applyAlignment="1"/>
    <xf numFmtId="43" fontId="0" fillId="0" borderId="0" xfId="0" applyNumberFormat="1" applyFill="1" applyBorder="1" applyAlignment="1"/>
    <xf numFmtId="43" fontId="0" fillId="0" borderId="0" xfId="0" applyNumberFormat="1" applyFont="1" applyFill="1" applyAlignment="1">
      <alignment horizontal="center"/>
    </xf>
    <xf numFmtId="43" fontId="0" fillId="0" borderId="0" xfId="0" applyNumberFormat="1" applyBorder="1" applyAlignment="1"/>
    <xf numFmtId="0" fontId="2" fillId="0" borderId="0" xfId="0" applyFont="1" applyBorder="1" applyAlignment="1"/>
    <xf numFmtId="43" fontId="2" fillId="2" borderId="0" xfId="0" applyNumberFormat="1" applyFont="1" applyFill="1" applyBorder="1" applyAlignment="1"/>
    <xf numFmtId="16" fontId="1" fillId="0" borderId="0" xfId="1" quotePrefix="1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1504950</xdr:colOff>
      <xdr:row>0</xdr:row>
      <xdr:rowOff>57150</xdr:rowOff>
    </xdr:from>
    <xdr:to>
      <xdr:col>2</xdr:col>
      <xdr:colOff>141835</xdr:colOff>
      <xdr:row>3</xdr:row>
      <xdr:rowOff>142875</xdr:rowOff>
    </xdr:to>
    <xdr:pic>
      <xdr:nvPicPr>
        <xdr:cNvPr id="2" name="Picture 1" descr="C:\Users\Guest101\Desktop\images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04950" y="57150"/>
          <a:ext cx="1389380" cy="571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1514475</xdr:colOff>
      <xdr:row>0</xdr:row>
      <xdr:rowOff>38100</xdr:rowOff>
    </xdr:from>
    <xdr:to>
      <xdr:col>2</xdr:col>
      <xdr:colOff>151360</xdr:colOff>
      <xdr:row>3</xdr:row>
      <xdr:rowOff>123825</xdr:rowOff>
    </xdr:to>
    <xdr:pic>
      <xdr:nvPicPr>
        <xdr:cNvPr id="2" name="Picture 1" descr="C:\Users\Guest101\Desktop\images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4475" y="38100"/>
          <a:ext cx="1389380" cy="571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1562100</xdr:colOff>
      <xdr:row>0</xdr:row>
      <xdr:rowOff>28575</xdr:rowOff>
    </xdr:from>
    <xdr:to>
      <xdr:col>2</xdr:col>
      <xdr:colOff>198985</xdr:colOff>
      <xdr:row>3</xdr:row>
      <xdr:rowOff>114300</xdr:rowOff>
    </xdr:to>
    <xdr:pic>
      <xdr:nvPicPr>
        <xdr:cNvPr id="2" name="Picture 1" descr="C:\Users\Guest101\Desktop\images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62100" y="28575"/>
          <a:ext cx="1389380" cy="571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1"/>
  <sheetViews>
    <sheetView topLeftCell="A4" workbookViewId="0">
      <selection activeCell="B9" sqref="B9"/>
    </sheetView>
  </sheetViews>
  <sheetFormatPr defaultColWidth="9.140625" defaultRowHeight="12.75"/>
  <cols>
    <col min="1" max="1" width="26.28515625" style="1" customWidth="1"/>
    <col min="2" max="2" width="15" style="2" customWidth="1"/>
    <col min="3" max="3" width="15" style="1" customWidth="1"/>
    <col min="4" max="4" width="10.5703125" style="2" customWidth="1"/>
    <col min="5" max="16384" width="9.140625" style="1"/>
  </cols>
  <sheetData>
    <row r="5" spans="1:4" ht="15">
      <c r="A5" s="71" t="s">
        <v>0</v>
      </c>
      <c r="B5" s="71"/>
      <c r="C5" s="71"/>
      <c r="D5" s="71"/>
    </row>
    <row r="8" spans="1:4">
      <c r="A8" s="1" t="s">
        <v>1</v>
      </c>
      <c r="B8" s="2" t="s">
        <v>2</v>
      </c>
    </row>
    <row r="9" spans="1:4">
      <c r="A9" s="1" t="s">
        <v>3</v>
      </c>
      <c r="B9" s="70" t="s">
        <v>4</v>
      </c>
    </row>
    <row r="10" spans="1:4">
      <c r="A10" s="4"/>
      <c r="B10" s="5"/>
      <c r="C10" s="4"/>
      <c r="D10" s="5"/>
    </row>
    <row r="11" spans="1:4">
      <c r="A11" s="1" t="s">
        <v>5</v>
      </c>
    </row>
    <row r="12" spans="1:4">
      <c r="A12" s="1" t="s">
        <v>6</v>
      </c>
      <c r="D12" s="2">
        <f>B39/2</f>
        <v>50000</v>
      </c>
    </row>
    <row r="13" spans="1:4">
      <c r="A13" s="1" t="s">
        <v>7</v>
      </c>
      <c r="B13" s="2">
        <v>8</v>
      </c>
      <c r="C13" s="1" t="s">
        <v>8</v>
      </c>
      <c r="D13" s="2">
        <v>4597.7011494252902</v>
      </c>
    </row>
    <row r="14" spans="1:4" hidden="1">
      <c r="A14" s="1" t="s">
        <v>9</v>
      </c>
      <c r="C14" s="6" t="s">
        <v>8</v>
      </c>
      <c r="D14" s="2">
        <f>B41*B14*1.25</f>
        <v>0</v>
      </c>
    </row>
    <row r="15" spans="1:4" hidden="1">
      <c r="A15" s="1" t="s">
        <v>10</v>
      </c>
      <c r="C15" s="6" t="s">
        <v>8</v>
      </c>
      <c r="D15" s="2">
        <f>B41*B15*1.3</f>
        <v>0</v>
      </c>
    </row>
    <row r="16" spans="1:4">
      <c r="A16" s="1" t="s">
        <v>11</v>
      </c>
      <c r="D16" s="2">
        <f>SUM(D12:D15)</f>
        <v>54597.701149425287</v>
      </c>
    </row>
    <row r="18" spans="1:6">
      <c r="A18" s="1" t="s">
        <v>12</v>
      </c>
    </row>
    <row r="19" spans="1:6">
      <c r="A19" s="1" t="s">
        <v>13</v>
      </c>
      <c r="D19" s="2">
        <v>581.29999999999995</v>
      </c>
    </row>
    <row r="20" spans="1:6">
      <c r="A20" s="1" t="s">
        <v>14</v>
      </c>
      <c r="D20" s="2">
        <v>437.5</v>
      </c>
    </row>
    <row r="21" spans="1:6">
      <c r="A21" s="1" t="s">
        <v>15</v>
      </c>
      <c r="D21" s="2">
        <v>100</v>
      </c>
    </row>
    <row r="22" spans="1:6">
      <c r="A22" s="1" t="s">
        <v>16</v>
      </c>
      <c r="D22" s="2">
        <f>D19+D20+D21</f>
        <v>1118.8</v>
      </c>
    </row>
    <row r="23" spans="1:6">
      <c r="A23" s="1" t="s">
        <v>17</v>
      </c>
      <c r="D23" s="2">
        <f>D16-D22</f>
        <v>53478.901149425285</v>
      </c>
    </row>
    <row r="25" spans="1:6">
      <c r="A25" s="1" t="s">
        <v>18</v>
      </c>
    </row>
    <row r="26" spans="1:6">
      <c r="A26" s="1" t="s">
        <v>19</v>
      </c>
      <c r="D26" s="2">
        <v>14988.14</v>
      </c>
    </row>
    <row r="27" spans="1:6" hidden="1">
      <c r="A27" s="1" t="s">
        <v>20</v>
      </c>
    </row>
    <row r="28" spans="1:6" hidden="1">
      <c r="A28" s="1" t="s">
        <v>21</v>
      </c>
    </row>
    <row r="29" spans="1:6">
      <c r="A29" s="1" t="s">
        <v>22</v>
      </c>
      <c r="D29" s="2">
        <v>0</v>
      </c>
    </row>
    <row r="30" spans="1:6">
      <c r="A30" s="1" t="s">
        <v>23</v>
      </c>
      <c r="D30" s="2">
        <f>SUM(D26:D29)</f>
        <v>14988.14</v>
      </c>
      <c r="F30" s="7"/>
    </row>
    <row r="32" spans="1:6">
      <c r="A32" s="1" t="s">
        <v>24</v>
      </c>
    </row>
    <row r="33" spans="1:4">
      <c r="A33" s="1" t="s">
        <v>25</v>
      </c>
      <c r="D33" s="2">
        <v>1500</v>
      </c>
    </row>
    <row r="34" spans="1:4">
      <c r="A34" s="1" t="s">
        <v>26</v>
      </c>
      <c r="D34" s="2">
        <v>13100</v>
      </c>
    </row>
    <row r="35" spans="1:4">
      <c r="A35" s="1" t="s">
        <v>27</v>
      </c>
      <c r="D35" s="2">
        <f>D33+D34</f>
        <v>14600</v>
      </c>
    </row>
    <row r="37" spans="1:4">
      <c r="A37" s="8" t="s">
        <v>28</v>
      </c>
      <c r="B37" s="9"/>
      <c r="C37" s="8"/>
      <c r="D37" s="9">
        <f>D23-D30+D35</f>
        <v>53090.761149425285</v>
      </c>
    </row>
    <row r="39" spans="1:4">
      <c r="A39" s="1" t="s">
        <v>29</v>
      </c>
      <c r="B39" s="2">
        <v>100000</v>
      </c>
    </row>
    <row r="40" spans="1:4">
      <c r="A40" s="1" t="s">
        <v>30</v>
      </c>
      <c r="B40" s="2">
        <f>B39*12/261</f>
        <v>4597.7011494252874</v>
      </c>
    </row>
    <row r="41" spans="1:4">
      <c r="A41" s="1" t="s">
        <v>31</v>
      </c>
      <c r="B41" s="2">
        <f>B40/8</f>
        <v>574.71264367816093</v>
      </c>
    </row>
  </sheetData>
  <mergeCells count="1">
    <mergeCell ref="A5:D5"/>
  </mergeCells>
  <pageMargins left="0.69930555555555596" right="0.69930555555555596" top="0.75" bottom="0.75" header="0.3" footer="0.3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WH8"/>
  <sheetViews>
    <sheetView tabSelected="1" workbookViewId="0">
      <pane xSplit="4" ySplit="7" topLeftCell="E8" activePane="bottomRight" state="frozen"/>
      <selection pane="topRight"/>
      <selection pane="bottomLeft"/>
      <selection pane="bottomRight" activeCell="A2" sqref="A2"/>
    </sheetView>
  </sheetViews>
  <sheetFormatPr defaultColWidth="9" defaultRowHeight="15"/>
  <cols>
    <col min="1" max="1" width="15.7109375" style="13" customWidth="1"/>
    <col min="2" max="2" width="11.140625" style="14" customWidth="1"/>
    <col min="3" max="3" width="31.5703125" style="13" customWidth="1"/>
    <col min="4" max="4" width="11.7109375" style="15" customWidth="1"/>
    <col min="5" max="6" width="10.42578125" style="15" customWidth="1"/>
    <col min="7" max="7" width="11.28515625" style="15" customWidth="1"/>
    <col min="8" max="10" width="11.140625" style="15" customWidth="1"/>
    <col min="11" max="11" width="17.42578125" style="15" customWidth="1"/>
    <col min="12" max="12" width="13.28515625" style="15" customWidth="1"/>
    <col min="13" max="14" width="15.140625" style="15" customWidth="1"/>
    <col min="15" max="16" width="14.5703125" style="15" customWidth="1"/>
    <col min="17" max="17" width="11.5703125" style="15" customWidth="1"/>
    <col min="18" max="18" width="11.28515625" style="16" customWidth="1"/>
    <col min="19" max="19" width="15" style="15" customWidth="1"/>
    <col min="20" max="21" width="14.85546875" style="17" customWidth="1"/>
    <col min="22" max="22" width="8.5703125" style="15" customWidth="1"/>
    <col min="23" max="23" width="21.140625" style="17" customWidth="1"/>
    <col min="24" max="24" width="20" style="15" customWidth="1"/>
    <col min="25" max="25" width="17.42578125" style="17" customWidth="1"/>
    <col min="26" max="26" width="16.140625" style="18" customWidth="1"/>
    <col min="27" max="27" width="15" style="18" customWidth="1"/>
    <col min="28" max="28" width="11.28515625" style="15" customWidth="1"/>
    <col min="29" max="29" width="16.42578125" style="15" customWidth="1"/>
    <col min="30" max="30" width="16.140625" style="19" customWidth="1"/>
    <col min="31" max="31" width="16.28515625" style="16" customWidth="1"/>
    <col min="32" max="32" width="11.42578125" style="20" customWidth="1"/>
    <col min="33" max="33" width="11.7109375" style="21" customWidth="1"/>
    <col min="34" max="34" width="3.85546875" style="13" customWidth="1"/>
    <col min="35" max="36" width="13.28515625" style="13" customWidth="1"/>
    <col min="37" max="37" width="11.42578125" style="13" customWidth="1"/>
    <col min="38" max="38" width="14.7109375" style="22" customWidth="1"/>
    <col min="39" max="39" width="11.5703125" style="19" customWidth="1"/>
    <col min="40" max="40" width="11.5703125" style="23" customWidth="1"/>
    <col min="41" max="41" width="11.7109375" style="13" customWidth="1"/>
    <col min="42" max="256" width="9.140625" style="13"/>
    <col min="257" max="257" width="15.7109375" style="13" customWidth="1"/>
    <col min="258" max="258" width="11.140625" style="13" customWidth="1"/>
    <col min="259" max="259" width="31.5703125" style="13" customWidth="1"/>
    <col min="260" max="260" width="11.7109375" style="13" customWidth="1"/>
    <col min="261" max="262" width="10.42578125" style="13" customWidth="1"/>
    <col min="263" max="263" width="11.28515625" style="13" customWidth="1"/>
    <col min="264" max="266" width="11.140625" style="13" customWidth="1"/>
    <col min="267" max="267" width="17.42578125" style="13" customWidth="1"/>
    <col min="268" max="268" width="13.28515625" style="13" customWidth="1"/>
    <col min="269" max="270" width="15.140625" style="13" customWidth="1"/>
    <col min="271" max="272" width="14.5703125" style="13" customWidth="1"/>
    <col min="273" max="273" width="11.5703125" style="13" customWidth="1"/>
    <col min="274" max="274" width="11.28515625" style="13" customWidth="1"/>
    <col min="275" max="275" width="15" style="13" customWidth="1"/>
    <col min="276" max="282" width="9" style="13" hidden="1" customWidth="1"/>
    <col min="283" max="283" width="15" style="13" customWidth="1"/>
    <col min="284" max="284" width="11.28515625" style="13" customWidth="1"/>
    <col min="285" max="285" width="16.42578125" style="13" customWidth="1"/>
    <col min="286" max="286" width="16.140625" style="13" customWidth="1"/>
    <col min="287" max="287" width="16.28515625" style="13" customWidth="1"/>
    <col min="288" max="288" width="11.42578125" style="13" customWidth="1"/>
    <col min="289" max="289" width="11.7109375" style="13" customWidth="1"/>
    <col min="290" max="290" width="3.85546875" style="13" customWidth="1"/>
    <col min="291" max="292" width="13.28515625" style="13" customWidth="1"/>
    <col min="293" max="293" width="11.42578125" style="13" customWidth="1"/>
    <col min="294" max="294" width="14.7109375" style="13" customWidth="1"/>
    <col min="295" max="296" width="11.5703125" style="13" customWidth="1"/>
    <col min="297" max="297" width="11.7109375" style="13" customWidth="1"/>
    <col min="298" max="512" width="9.140625" style="13"/>
    <col min="513" max="513" width="15.7109375" style="13" customWidth="1"/>
    <col min="514" max="514" width="11.140625" style="13" customWidth="1"/>
    <col min="515" max="515" width="31.5703125" style="13" customWidth="1"/>
    <col min="516" max="516" width="11.7109375" style="13" customWidth="1"/>
    <col min="517" max="518" width="10.42578125" style="13" customWidth="1"/>
    <col min="519" max="519" width="11.28515625" style="13" customWidth="1"/>
    <col min="520" max="522" width="11.140625" style="13" customWidth="1"/>
    <col min="523" max="523" width="17.42578125" style="13" customWidth="1"/>
    <col min="524" max="524" width="13.28515625" style="13" customWidth="1"/>
    <col min="525" max="526" width="15.140625" style="13" customWidth="1"/>
    <col min="527" max="528" width="14.5703125" style="13" customWidth="1"/>
    <col min="529" max="529" width="11.5703125" style="13" customWidth="1"/>
    <col min="530" max="530" width="11.28515625" style="13" customWidth="1"/>
    <col min="531" max="531" width="15" style="13" customWidth="1"/>
    <col min="532" max="538" width="9" style="13" hidden="1" customWidth="1"/>
    <col min="539" max="539" width="15" style="13" customWidth="1"/>
    <col min="540" max="540" width="11.28515625" style="13" customWidth="1"/>
    <col min="541" max="541" width="16.42578125" style="13" customWidth="1"/>
    <col min="542" max="542" width="16.140625" style="13" customWidth="1"/>
    <col min="543" max="543" width="16.28515625" style="13" customWidth="1"/>
    <col min="544" max="544" width="11.42578125" style="13" customWidth="1"/>
    <col min="545" max="545" width="11.7109375" style="13" customWidth="1"/>
    <col min="546" max="546" width="3.85546875" style="13" customWidth="1"/>
    <col min="547" max="548" width="13.28515625" style="13" customWidth="1"/>
    <col min="549" max="549" width="11.42578125" style="13" customWidth="1"/>
    <col min="550" max="550" width="14.7109375" style="13" customWidth="1"/>
    <col min="551" max="552" width="11.5703125" style="13" customWidth="1"/>
    <col min="553" max="553" width="11.7109375" style="13" customWidth="1"/>
    <col min="554" max="768" width="9.140625" style="13"/>
    <col min="769" max="769" width="15.7109375" style="13" customWidth="1"/>
    <col min="770" max="770" width="11.140625" style="13" customWidth="1"/>
    <col min="771" max="771" width="31.5703125" style="13" customWidth="1"/>
    <col min="772" max="772" width="11.7109375" style="13" customWidth="1"/>
    <col min="773" max="774" width="10.42578125" style="13" customWidth="1"/>
    <col min="775" max="775" width="11.28515625" style="13" customWidth="1"/>
    <col min="776" max="778" width="11.140625" style="13" customWidth="1"/>
    <col min="779" max="779" width="17.42578125" style="13" customWidth="1"/>
    <col min="780" max="780" width="13.28515625" style="13" customWidth="1"/>
    <col min="781" max="782" width="15.140625" style="13" customWidth="1"/>
    <col min="783" max="784" width="14.5703125" style="13" customWidth="1"/>
    <col min="785" max="785" width="11.5703125" style="13" customWidth="1"/>
    <col min="786" max="786" width="11.28515625" style="13" customWidth="1"/>
    <col min="787" max="787" width="15" style="13" customWidth="1"/>
    <col min="788" max="794" width="9" style="13" hidden="1" customWidth="1"/>
    <col min="795" max="795" width="15" style="13" customWidth="1"/>
    <col min="796" max="796" width="11.28515625" style="13" customWidth="1"/>
    <col min="797" max="797" width="16.42578125" style="13" customWidth="1"/>
    <col min="798" max="798" width="16.140625" style="13" customWidth="1"/>
    <col min="799" max="799" width="16.28515625" style="13" customWidth="1"/>
    <col min="800" max="800" width="11.42578125" style="13" customWidth="1"/>
    <col min="801" max="801" width="11.7109375" style="13" customWidth="1"/>
    <col min="802" max="802" width="3.85546875" style="13" customWidth="1"/>
    <col min="803" max="804" width="13.28515625" style="13" customWidth="1"/>
    <col min="805" max="805" width="11.42578125" style="13" customWidth="1"/>
    <col min="806" max="806" width="14.7109375" style="13" customWidth="1"/>
    <col min="807" max="808" width="11.5703125" style="13" customWidth="1"/>
    <col min="809" max="809" width="11.7109375" style="13" customWidth="1"/>
    <col min="810" max="1024" width="9.140625" style="13"/>
    <col min="1025" max="1025" width="15.7109375" style="13" customWidth="1"/>
    <col min="1026" max="1026" width="11.140625" style="13" customWidth="1"/>
    <col min="1027" max="1027" width="31.5703125" style="13" customWidth="1"/>
    <col min="1028" max="1028" width="11.7109375" style="13" customWidth="1"/>
    <col min="1029" max="1030" width="10.42578125" style="13" customWidth="1"/>
    <col min="1031" max="1031" width="11.28515625" style="13" customWidth="1"/>
    <col min="1032" max="1034" width="11.140625" style="13" customWidth="1"/>
    <col min="1035" max="1035" width="17.42578125" style="13" customWidth="1"/>
    <col min="1036" max="1036" width="13.28515625" style="13" customWidth="1"/>
    <col min="1037" max="1038" width="15.140625" style="13" customWidth="1"/>
    <col min="1039" max="1040" width="14.5703125" style="13" customWidth="1"/>
    <col min="1041" max="1041" width="11.5703125" style="13" customWidth="1"/>
    <col min="1042" max="1042" width="11.28515625" style="13" customWidth="1"/>
    <col min="1043" max="1043" width="15" style="13" customWidth="1"/>
    <col min="1044" max="1050" width="9" style="13" hidden="1" customWidth="1"/>
    <col min="1051" max="1051" width="15" style="13" customWidth="1"/>
    <col min="1052" max="1052" width="11.28515625" style="13" customWidth="1"/>
    <col min="1053" max="1053" width="16.42578125" style="13" customWidth="1"/>
    <col min="1054" max="1054" width="16.140625" style="13" customWidth="1"/>
    <col min="1055" max="1055" width="16.28515625" style="13" customWidth="1"/>
    <col min="1056" max="1056" width="11.42578125" style="13" customWidth="1"/>
    <col min="1057" max="1057" width="11.7109375" style="13" customWidth="1"/>
    <col min="1058" max="1058" width="3.85546875" style="13" customWidth="1"/>
    <col min="1059" max="1060" width="13.28515625" style="13" customWidth="1"/>
    <col min="1061" max="1061" width="11.42578125" style="13" customWidth="1"/>
    <col min="1062" max="1062" width="14.7109375" style="13" customWidth="1"/>
    <col min="1063" max="1064" width="11.5703125" style="13" customWidth="1"/>
    <col min="1065" max="1065" width="11.7109375" style="13" customWidth="1"/>
    <col min="1066" max="1280" width="9.140625" style="13"/>
    <col min="1281" max="1281" width="15.7109375" style="13" customWidth="1"/>
    <col min="1282" max="1282" width="11.140625" style="13" customWidth="1"/>
    <col min="1283" max="1283" width="31.5703125" style="13" customWidth="1"/>
    <col min="1284" max="1284" width="11.7109375" style="13" customWidth="1"/>
    <col min="1285" max="1286" width="10.42578125" style="13" customWidth="1"/>
    <col min="1287" max="1287" width="11.28515625" style="13" customWidth="1"/>
    <col min="1288" max="1290" width="11.140625" style="13" customWidth="1"/>
    <col min="1291" max="1291" width="17.42578125" style="13" customWidth="1"/>
    <col min="1292" max="1292" width="13.28515625" style="13" customWidth="1"/>
    <col min="1293" max="1294" width="15.140625" style="13" customWidth="1"/>
    <col min="1295" max="1296" width="14.5703125" style="13" customWidth="1"/>
    <col min="1297" max="1297" width="11.5703125" style="13" customWidth="1"/>
    <col min="1298" max="1298" width="11.28515625" style="13" customWidth="1"/>
    <col min="1299" max="1299" width="15" style="13" customWidth="1"/>
    <col min="1300" max="1306" width="9" style="13" hidden="1" customWidth="1"/>
    <col min="1307" max="1307" width="15" style="13" customWidth="1"/>
    <col min="1308" max="1308" width="11.28515625" style="13" customWidth="1"/>
    <col min="1309" max="1309" width="16.42578125" style="13" customWidth="1"/>
    <col min="1310" max="1310" width="16.140625" style="13" customWidth="1"/>
    <col min="1311" max="1311" width="16.28515625" style="13" customWidth="1"/>
    <col min="1312" max="1312" width="11.42578125" style="13" customWidth="1"/>
    <col min="1313" max="1313" width="11.7109375" style="13" customWidth="1"/>
    <col min="1314" max="1314" width="3.85546875" style="13" customWidth="1"/>
    <col min="1315" max="1316" width="13.28515625" style="13" customWidth="1"/>
    <col min="1317" max="1317" width="11.42578125" style="13" customWidth="1"/>
    <col min="1318" max="1318" width="14.7109375" style="13" customWidth="1"/>
    <col min="1319" max="1320" width="11.5703125" style="13" customWidth="1"/>
    <col min="1321" max="1321" width="11.7109375" style="13" customWidth="1"/>
    <col min="1322" max="1536" width="9.140625" style="13"/>
    <col min="1537" max="1537" width="15.7109375" style="13" customWidth="1"/>
    <col min="1538" max="1538" width="11.140625" style="13" customWidth="1"/>
    <col min="1539" max="1539" width="31.5703125" style="13" customWidth="1"/>
    <col min="1540" max="1540" width="11.7109375" style="13" customWidth="1"/>
    <col min="1541" max="1542" width="10.42578125" style="13" customWidth="1"/>
    <col min="1543" max="1543" width="11.28515625" style="13" customWidth="1"/>
    <col min="1544" max="1546" width="11.140625" style="13" customWidth="1"/>
    <col min="1547" max="1547" width="17.42578125" style="13" customWidth="1"/>
    <col min="1548" max="1548" width="13.28515625" style="13" customWidth="1"/>
    <col min="1549" max="1550" width="15.140625" style="13" customWidth="1"/>
    <col min="1551" max="1552" width="14.5703125" style="13" customWidth="1"/>
    <col min="1553" max="1553" width="11.5703125" style="13" customWidth="1"/>
    <col min="1554" max="1554" width="11.28515625" style="13" customWidth="1"/>
    <col min="1555" max="1555" width="15" style="13" customWidth="1"/>
    <col min="1556" max="1562" width="9" style="13" hidden="1" customWidth="1"/>
    <col min="1563" max="1563" width="15" style="13" customWidth="1"/>
    <col min="1564" max="1564" width="11.28515625" style="13" customWidth="1"/>
    <col min="1565" max="1565" width="16.42578125" style="13" customWidth="1"/>
    <col min="1566" max="1566" width="16.140625" style="13" customWidth="1"/>
    <col min="1567" max="1567" width="16.28515625" style="13" customWidth="1"/>
    <col min="1568" max="1568" width="11.42578125" style="13" customWidth="1"/>
    <col min="1569" max="1569" width="11.7109375" style="13" customWidth="1"/>
    <col min="1570" max="1570" width="3.85546875" style="13" customWidth="1"/>
    <col min="1571" max="1572" width="13.28515625" style="13" customWidth="1"/>
    <col min="1573" max="1573" width="11.42578125" style="13" customWidth="1"/>
    <col min="1574" max="1574" width="14.7109375" style="13" customWidth="1"/>
    <col min="1575" max="1576" width="11.5703125" style="13" customWidth="1"/>
    <col min="1577" max="1577" width="11.7109375" style="13" customWidth="1"/>
    <col min="1578" max="1792" width="9.140625" style="13"/>
    <col min="1793" max="1793" width="15.7109375" style="13" customWidth="1"/>
    <col min="1794" max="1794" width="11.140625" style="13" customWidth="1"/>
    <col min="1795" max="1795" width="31.5703125" style="13" customWidth="1"/>
    <col min="1796" max="1796" width="11.7109375" style="13" customWidth="1"/>
    <col min="1797" max="1798" width="10.42578125" style="13" customWidth="1"/>
    <col min="1799" max="1799" width="11.28515625" style="13" customWidth="1"/>
    <col min="1800" max="1802" width="11.140625" style="13" customWidth="1"/>
    <col min="1803" max="1803" width="17.42578125" style="13" customWidth="1"/>
    <col min="1804" max="1804" width="13.28515625" style="13" customWidth="1"/>
    <col min="1805" max="1806" width="15.140625" style="13" customWidth="1"/>
    <col min="1807" max="1808" width="14.5703125" style="13" customWidth="1"/>
    <col min="1809" max="1809" width="11.5703125" style="13" customWidth="1"/>
    <col min="1810" max="1810" width="11.28515625" style="13" customWidth="1"/>
    <col min="1811" max="1811" width="15" style="13" customWidth="1"/>
    <col min="1812" max="1818" width="9" style="13" hidden="1" customWidth="1"/>
    <col min="1819" max="1819" width="15" style="13" customWidth="1"/>
    <col min="1820" max="1820" width="11.28515625" style="13" customWidth="1"/>
    <col min="1821" max="1821" width="16.42578125" style="13" customWidth="1"/>
    <col min="1822" max="1822" width="16.140625" style="13" customWidth="1"/>
    <col min="1823" max="1823" width="16.28515625" style="13" customWidth="1"/>
    <col min="1824" max="1824" width="11.42578125" style="13" customWidth="1"/>
    <col min="1825" max="1825" width="11.7109375" style="13" customWidth="1"/>
    <col min="1826" max="1826" width="3.85546875" style="13" customWidth="1"/>
    <col min="1827" max="1828" width="13.28515625" style="13" customWidth="1"/>
    <col min="1829" max="1829" width="11.42578125" style="13" customWidth="1"/>
    <col min="1830" max="1830" width="14.7109375" style="13" customWidth="1"/>
    <col min="1831" max="1832" width="11.5703125" style="13" customWidth="1"/>
    <col min="1833" max="1833" width="11.7109375" style="13" customWidth="1"/>
    <col min="1834" max="2048" width="9.140625" style="13"/>
    <col min="2049" max="2049" width="15.7109375" style="13" customWidth="1"/>
    <col min="2050" max="2050" width="11.140625" style="13" customWidth="1"/>
    <col min="2051" max="2051" width="31.5703125" style="13" customWidth="1"/>
    <col min="2052" max="2052" width="11.7109375" style="13" customWidth="1"/>
    <col min="2053" max="2054" width="10.42578125" style="13" customWidth="1"/>
    <col min="2055" max="2055" width="11.28515625" style="13" customWidth="1"/>
    <col min="2056" max="2058" width="11.140625" style="13" customWidth="1"/>
    <col min="2059" max="2059" width="17.42578125" style="13" customWidth="1"/>
    <col min="2060" max="2060" width="13.28515625" style="13" customWidth="1"/>
    <col min="2061" max="2062" width="15.140625" style="13" customWidth="1"/>
    <col min="2063" max="2064" width="14.5703125" style="13" customWidth="1"/>
    <col min="2065" max="2065" width="11.5703125" style="13" customWidth="1"/>
    <col min="2066" max="2066" width="11.28515625" style="13" customWidth="1"/>
    <col min="2067" max="2067" width="15" style="13" customWidth="1"/>
    <col min="2068" max="2074" width="9" style="13" hidden="1" customWidth="1"/>
    <col min="2075" max="2075" width="15" style="13" customWidth="1"/>
    <col min="2076" max="2076" width="11.28515625" style="13" customWidth="1"/>
    <col min="2077" max="2077" width="16.42578125" style="13" customWidth="1"/>
    <col min="2078" max="2078" width="16.140625" style="13" customWidth="1"/>
    <col min="2079" max="2079" width="16.28515625" style="13" customWidth="1"/>
    <col min="2080" max="2080" width="11.42578125" style="13" customWidth="1"/>
    <col min="2081" max="2081" width="11.7109375" style="13" customWidth="1"/>
    <col min="2082" max="2082" width="3.85546875" style="13" customWidth="1"/>
    <col min="2083" max="2084" width="13.28515625" style="13" customWidth="1"/>
    <col min="2085" max="2085" width="11.42578125" style="13" customWidth="1"/>
    <col min="2086" max="2086" width="14.7109375" style="13" customWidth="1"/>
    <col min="2087" max="2088" width="11.5703125" style="13" customWidth="1"/>
    <col min="2089" max="2089" width="11.7109375" style="13" customWidth="1"/>
    <col min="2090" max="2304" width="9.140625" style="13"/>
    <col min="2305" max="2305" width="15.7109375" style="13" customWidth="1"/>
    <col min="2306" max="2306" width="11.140625" style="13" customWidth="1"/>
    <col min="2307" max="2307" width="31.5703125" style="13" customWidth="1"/>
    <col min="2308" max="2308" width="11.7109375" style="13" customWidth="1"/>
    <col min="2309" max="2310" width="10.42578125" style="13" customWidth="1"/>
    <col min="2311" max="2311" width="11.28515625" style="13" customWidth="1"/>
    <col min="2312" max="2314" width="11.140625" style="13" customWidth="1"/>
    <col min="2315" max="2315" width="17.42578125" style="13" customWidth="1"/>
    <col min="2316" max="2316" width="13.28515625" style="13" customWidth="1"/>
    <col min="2317" max="2318" width="15.140625" style="13" customWidth="1"/>
    <col min="2319" max="2320" width="14.5703125" style="13" customWidth="1"/>
    <col min="2321" max="2321" width="11.5703125" style="13" customWidth="1"/>
    <col min="2322" max="2322" width="11.28515625" style="13" customWidth="1"/>
    <col min="2323" max="2323" width="15" style="13" customWidth="1"/>
    <col min="2324" max="2330" width="9" style="13" hidden="1" customWidth="1"/>
    <col min="2331" max="2331" width="15" style="13" customWidth="1"/>
    <col min="2332" max="2332" width="11.28515625" style="13" customWidth="1"/>
    <col min="2333" max="2333" width="16.42578125" style="13" customWidth="1"/>
    <col min="2334" max="2334" width="16.140625" style="13" customWidth="1"/>
    <col min="2335" max="2335" width="16.28515625" style="13" customWidth="1"/>
    <col min="2336" max="2336" width="11.42578125" style="13" customWidth="1"/>
    <col min="2337" max="2337" width="11.7109375" style="13" customWidth="1"/>
    <col min="2338" max="2338" width="3.85546875" style="13" customWidth="1"/>
    <col min="2339" max="2340" width="13.28515625" style="13" customWidth="1"/>
    <col min="2341" max="2341" width="11.42578125" style="13" customWidth="1"/>
    <col min="2342" max="2342" width="14.7109375" style="13" customWidth="1"/>
    <col min="2343" max="2344" width="11.5703125" style="13" customWidth="1"/>
    <col min="2345" max="2345" width="11.7109375" style="13" customWidth="1"/>
    <col min="2346" max="2560" width="9.140625" style="13"/>
    <col min="2561" max="2561" width="15.7109375" style="13" customWidth="1"/>
    <col min="2562" max="2562" width="11.140625" style="13" customWidth="1"/>
    <col min="2563" max="2563" width="31.5703125" style="13" customWidth="1"/>
    <col min="2564" max="2564" width="11.7109375" style="13" customWidth="1"/>
    <col min="2565" max="2566" width="10.42578125" style="13" customWidth="1"/>
    <col min="2567" max="2567" width="11.28515625" style="13" customWidth="1"/>
    <col min="2568" max="2570" width="11.140625" style="13" customWidth="1"/>
    <col min="2571" max="2571" width="17.42578125" style="13" customWidth="1"/>
    <col min="2572" max="2572" width="13.28515625" style="13" customWidth="1"/>
    <col min="2573" max="2574" width="15.140625" style="13" customWidth="1"/>
    <col min="2575" max="2576" width="14.5703125" style="13" customWidth="1"/>
    <col min="2577" max="2577" width="11.5703125" style="13" customWidth="1"/>
    <col min="2578" max="2578" width="11.28515625" style="13" customWidth="1"/>
    <col min="2579" max="2579" width="15" style="13" customWidth="1"/>
    <col min="2580" max="2586" width="9" style="13" hidden="1" customWidth="1"/>
    <col min="2587" max="2587" width="15" style="13" customWidth="1"/>
    <col min="2588" max="2588" width="11.28515625" style="13" customWidth="1"/>
    <col min="2589" max="2589" width="16.42578125" style="13" customWidth="1"/>
    <col min="2590" max="2590" width="16.140625" style="13" customWidth="1"/>
    <col min="2591" max="2591" width="16.28515625" style="13" customWidth="1"/>
    <col min="2592" max="2592" width="11.42578125" style="13" customWidth="1"/>
    <col min="2593" max="2593" width="11.7109375" style="13" customWidth="1"/>
    <col min="2594" max="2594" width="3.85546875" style="13" customWidth="1"/>
    <col min="2595" max="2596" width="13.28515625" style="13" customWidth="1"/>
    <col min="2597" max="2597" width="11.42578125" style="13" customWidth="1"/>
    <col min="2598" max="2598" width="14.7109375" style="13" customWidth="1"/>
    <col min="2599" max="2600" width="11.5703125" style="13" customWidth="1"/>
    <col min="2601" max="2601" width="11.7109375" style="13" customWidth="1"/>
    <col min="2602" max="2816" width="9.140625" style="13"/>
    <col min="2817" max="2817" width="15.7109375" style="13" customWidth="1"/>
    <col min="2818" max="2818" width="11.140625" style="13" customWidth="1"/>
    <col min="2819" max="2819" width="31.5703125" style="13" customWidth="1"/>
    <col min="2820" max="2820" width="11.7109375" style="13" customWidth="1"/>
    <col min="2821" max="2822" width="10.42578125" style="13" customWidth="1"/>
    <col min="2823" max="2823" width="11.28515625" style="13" customWidth="1"/>
    <col min="2824" max="2826" width="11.140625" style="13" customWidth="1"/>
    <col min="2827" max="2827" width="17.42578125" style="13" customWidth="1"/>
    <col min="2828" max="2828" width="13.28515625" style="13" customWidth="1"/>
    <col min="2829" max="2830" width="15.140625" style="13" customWidth="1"/>
    <col min="2831" max="2832" width="14.5703125" style="13" customWidth="1"/>
    <col min="2833" max="2833" width="11.5703125" style="13" customWidth="1"/>
    <col min="2834" max="2834" width="11.28515625" style="13" customWidth="1"/>
    <col min="2835" max="2835" width="15" style="13" customWidth="1"/>
    <col min="2836" max="2842" width="9" style="13" hidden="1" customWidth="1"/>
    <col min="2843" max="2843" width="15" style="13" customWidth="1"/>
    <col min="2844" max="2844" width="11.28515625" style="13" customWidth="1"/>
    <col min="2845" max="2845" width="16.42578125" style="13" customWidth="1"/>
    <col min="2846" max="2846" width="16.140625" style="13" customWidth="1"/>
    <col min="2847" max="2847" width="16.28515625" style="13" customWidth="1"/>
    <col min="2848" max="2848" width="11.42578125" style="13" customWidth="1"/>
    <col min="2849" max="2849" width="11.7109375" style="13" customWidth="1"/>
    <col min="2850" max="2850" width="3.85546875" style="13" customWidth="1"/>
    <col min="2851" max="2852" width="13.28515625" style="13" customWidth="1"/>
    <col min="2853" max="2853" width="11.42578125" style="13" customWidth="1"/>
    <col min="2854" max="2854" width="14.7109375" style="13" customWidth="1"/>
    <col min="2855" max="2856" width="11.5703125" style="13" customWidth="1"/>
    <col min="2857" max="2857" width="11.7109375" style="13" customWidth="1"/>
    <col min="2858" max="3072" width="9.140625" style="13"/>
    <col min="3073" max="3073" width="15.7109375" style="13" customWidth="1"/>
    <col min="3074" max="3074" width="11.140625" style="13" customWidth="1"/>
    <col min="3075" max="3075" width="31.5703125" style="13" customWidth="1"/>
    <col min="3076" max="3076" width="11.7109375" style="13" customWidth="1"/>
    <col min="3077" max="3078" width="10.42578125" style="13" customWidth="1"/>
    <col min="3079" max="3079" width="11.28515625" style="13" customWidth="1"/>
    <col min="3080" max="3082" width="11.140625" style="13" customWidth="1"/>
    <col min="3083" max="3083" width="17.42578125" style="13" customWidth="1"/>
    <col min="3084" max="3084" width="13.28515625" style="13" customWidth="1"/>
    <col min="3085" max="3086" width="15.140625" style="13" customWidth="1"/>
    <col min="3087" max="3088" width="14.5703125" style="13" customWidth="1"/>
    <col min="3089" max="3089" width="11.5703125" style="13" customWidth="1"/>
    <col min="3090" max="3090" width="11.28515625" style="13" customWidth="1"/>
    <col min="3091" max="3091" width="15" style="13" customWidth="1"/>
    <col min="3092" max="3098" width="9" style="13" hidden="1" customWidth="1"/>
    <col min="3099" max="3099" width="15" style="13" customWidth="1"/>
    <col min="3100" max="3100" width="11.28515625" style="13" customWidth="1"/>
    <col min="3101" max="3101" width="16.42578125" style="13" customWidth="1"/>
    <col min="3102" max="3102" width="16.140625" style="13" customWidth="1"/>
    <col min="3103" max="3103" width="16.28515625" style="13" customWidth="1"/>
    <col min="3104" max="3104" width="11.42578125" style="13" customWidth="1"/>
    <col min="3105" max="3105" width="11.7109375" style="13" customWidth="1"/>
    <col min="3106" max="3106" width="3.85546875" style="13" customWidth="1"/>
    <col min="3107" max="3108" width="13.28515625" style="13" customWidth="1"/>
    <col min="3109" max="3109" width="11.42578125" style="13" customWidth="1"/>
    <col min="3110" max="3110" width="14.7109375" style="13" customWidth="1"/>
    <col min="3111" max="3112" width="11.5703125" style="13" customWidth="1"/>
    <col min="3113" max="3113" width="11.7109375" style="13" customWidth="1"/>
    <col min="3114" max="3328" width="9.140625" style="13"/>
    <col min="3329" max="3329" width="15.7109375" style="13" customWidth="1"/>
    <col min="3330" max="3330" width="11.140625" style="13" customWidth="1"/>
    <col min="3331" max="3331" width="31.5703125" style="13" customWidth="1"/>
    <col min="3332" max="3332" width="11.7109375" style="13" customWidth="1"/>
    <col min="3333" max="3334" width="10.42578125" style="13" customWidth="1"/>
    <col min="3335" max="3335" width="11.28515625" style="13" customWidth="1"/>
    <col min="3336" max="3338" width="11.140625" style="13" customWidth="1"/>
    <col min="3339" max="3339" width="17.42578125" style="13" customWidth="1"/>
    <col min="3340" max="3340" width="13.28515625" style="13" customWidth="1"/>
    <col min="3341" max="3342" width="15.140625" style="13" customWidth="1"/>
    <col min="3343" max="3344" width="14.5703125" style="13" customWidth="1"/>
    <col min="3345" max="3345" width="11.5703125" style="13" customWidth="1"/>
    <col min="3346" max="3346" width="11.28515625" style="13" customWidth="1"/>
    <col min="3347" max="3347" width="15" style="13" customWidth="1"/>
    <col min="3348" max="3354" width="9" style="13" hidden="1" customWidth="1"/>
    <col min="3355" max="3355" width="15" style="13" customWidth="1"/>
    <col min="3356" max="3356" width="11.28515625" style="13" customWidth="1"/>
    <col min="3357" max="3357" width="16.42578125" style="13" customWidth="1"/>
    <col min="3358" max="3358" width="16.140625" style="13" customWidth="1"/>
    <col min="3359" max="3359" width="16.28515625" style="13" customWidth="1"/>
    <col min="3360" max="3360" width="11.42578125" style="13" customWidth="1"/>
    <col min="3361" max="3361" width="11.7109375" style="13" customWidth="1"/>
    <col min="3362" max="3362" width="3.85546875" style="13" customWidth="1"/>
    <col min="3363" max="3364" width="13.28515625" style="13" customWidth="1"/>
    <col min="3365" max="3365" width="11.42578125" style="13" customWidth="1"/>
    <col min="3366" max="3366" width="14.7109375" style="13" customWidth="1"/>
    <col min="3367" max="3368" width="11.5703125" style="13" customWidth="1"/>
    <col min="3369" max="3369" width="11.7109375" style="13" customWidth="1"/>
    <col min="3370" max="3584" width="9.140625" style="13"/>
    <col min="3585" max="3585" width="15.7109375" style="13" customWidth="1"/>
    <col min="3586" max="3586" width="11.140625" style="13" customWidth="1"/>
    <col min="3587" max="3587" width="31.5703125" style="13" customWidth="1"/>
    <col min="3588" max="3588" width="11.7109375" style="13" customWidth="1"/>
    <col min="3589" max="3590" width="10.42578125" style="13" customWidth="1"/>
    <col min="3591" max="3591" width="11.28515625" style="13" customWidth="1"/>
    <col min="3592" max="3594" width="11.140625" style="13" customWidth="1"/>
    <col min="3595" max="3595" width="17.42578125" style="13" customWidth="1"/>
    <col min="3596" max="3596" width="13.28515625" style="13" customWidth="1"/>
    <col min="3597" max="3598" width="15.140625" style="13" customWidth="1"/>
    <col min="3599" max="3600" width="14.5703125" style="13" customWidth="1"/>
    <col min="3601" max="3601" width="11.5703125" style="13" customWidth="1"/>
    <col min="3602" max="3602" width="11.28515625" style="13" customWidth="1"/>
    <col min="3603" max="3603" width="15" style="13" customWidth="1"/>
    <col min="3604" max="3610" width="9" style="13" hidden="1" customWidth="1"/>
    <col min="3611" max="3611" width="15" style="13" customWidth="1"/>
    <col min="3612" max="3612" width="11.28515625" style="13" customWidth="1"/>
    <col min="3613" max="3613" width="16.42578125" style="13" customWidth="1"/>
    <col min="3614" max="3614" width="16.140625" style="13" customWidth="1"/>
    <col min="3615" max="3615" width="16.28515625" style="13" customWidth="1"/>
    <col min="3616" max="3616" width="11.42578125" style="13" customWidth="1"/>
    <col min="3617" max="3617" width="11.7109375" style="13" customWidth="1"/>
    <col min="3618" max="3618" width="3.85546875" style="13" customWidth="1"/>
    <col min="3619" max="3620" width="13.28515625" style="13" customWidth="1"/>
    <col min="3621" max="3621" width="11.42578125" style="13" customWidth="1"/>
    <col min="3622" max="3622" width="14.7109375" style="13" customWidth="1"/>
    <col min="3623" max="3624" width="11.5703125" style="13" customWidth="1"/>
    <col min="3625" max="3625" width="11.7109375" style="13" customWidth="1"/>
    <col min="3626" max="3840" width="9.140625" style="13"/>
    <col min="3841" max="3841" width="15.7109375" style="13" customWidth="1"/>
    <col min="3842" max="3842" width="11.140625" style="13" customWidth="1"/>
    <col min="3843" max="3843" width="31.5703125" style="13" customWidth="1"/>
    <col min="3844" max="3844" width="11.7109375" style="13" customWidth="1"/>
    <col min="3845" max="3846" width="10.42578125" style="13" customWidth="1"/>
    <col min="3847" max="3847" width="11.28515625" style="13" customWidth="1"/>
    <col min="3848" max="3850" width="11.140625" style="13" customWidth="1"/>
    <col min="3851" max="3851" width="17.42578125" style="13" customWidth="1"/>
    <col min="3852" max="3852" width="13.28515625" style="13" customWidth="1"/>
    <col min="3853" max="3854" width="15.140625" style="13" customWidth="1"/>
    <col min="3855" max="3856" width="14.5703125" style="13" customWidth="1"/>
    <col min="3857" max="3857" width="11.5703125" style="13" customWidth="1"/>
    <col min="3858" max="3858" width="11.28515625" style="13" customWidth="1"/>
    <col min="3859" max="3859" width="15" style="13" customWidth="1"/>
    <col min="3860" max="3866" width="9" style="13" hidden="1" customWidth="1"/>
    <col min="3867" max="3867" width="15" style="13" customWidth="1"/>
    <col min="3868" max="3868" width="11.28515625" style="13" customWidth="1"/>
    <col min="3869" max="3869" width="16.42578125" style="13" customWidth="1"/>
    <col min="3870" max="3870" width="16.140625" style="13" customWidth="1"/>
    <col min="3871" max="3871" width="16.28515625" style="13" customWidth="1"/>
    <col min="3872" max="3872" width="11.42578125" style="13" customWidth="1"/>
    <col min="3873" max="3873" width="11.7109375" style="13" customWidth="1"/>
    <col min="3874" max="3874" width="3.85546875" style="13" customWidth="1"/>
    <col min="3875" max="3876" width="13.28515625" style="13" customWidth="1"/>
    <col min="3877" max="3877" width="11.42578125" style="13" customWidth="1"/>
    <col min="3878" max="3878" width="14.7109375" style="13" customWidth="1"/>
    <col min="3879" max="3880" width="11.5703125" style="13" customWidth="1"/>
    <col min="3881" max="3881" width="11.7109375" style="13" customWidth="1"/>
    <col min="3882" max="4096" width="9.140625" style="13"/>
    <col min="4097" max="4097" width="15.7109375" style="13" customWidth="1"/>
    <col min="4098" max="4098" width="11.140625" style="13" customWidth="1"/>
    <col min="4099" max="4099" width="31.5703125" style="13" customWidth="1"/>
    <col min="4100" max="4100" width="11.7109375" style="13" customWidth="1"/>
    <col min="4101" max="4102" width="10.42578125" style="13" customWidth="1"/>
    <col min="4103" max="4103" width="11.28515625" style="13" customWidth="1"/>
    <col min="4104" max="4106" width="11.140625" style="13" customWidth="1"/>
    <col min="4107" max="4107" width="17.42578125" style="13" customWidth="1"/>
    <col min="4108" max="4108" width="13.28515625" style="13" customWidth="1"/>
    <col min="4109" max="4110" width="15.140625" style="13" customWidth="1"/>
    <col min="4111" max="4112" width="14.5703125" style="13" customWidth="1"/>
    <col min="4113" max="4113" width="11.5703125" style="13" customWidth="1"/>
    <col min="4114" max="4114" width="11.28515625" style="13" customWidth="1"/>
    <col min="4115" max="4115" width="15" style="13" customWidth="1"/>
    <col min="4116" max="4122" width="9" style="13" hidden="1" customWidth="1"/>
    <col min="4123" max="4123" width="15" style="13" customWidth="1"/>
    <col min="4124" max="4124" width="11.28515625" style="13" customWidth="1"/>
    <col min="4125" max="4125" width="16.42578125" style="13" customWidth="1"/>
    <col min="4126" max="4126" width="16.140625" style="13" customWidth="1"/>
    <col min="4127" max="4127" width="16.28515625" style="13" customWidth="1"/>
    <col min="4128" max="4128" width="11.42578125" style="13" customWidth="1"/>
    <col min="4129" max="4129" width="11.7109375" style="13" customWidth="1"/>
    <col min="4130" max="4130" width="3.85546875" style="13" customWidth="1"/>
    <col min="4131" max="4132" width="13.28515625" style="13" customWidth="1"/>
    <col min="4133" max="4133" width="11.42578125" style="13" customWidth="1"/>
    <col min="4134" max="4134" width="14.7109375" style="13" customWidth="1"/>
    <col min="4135" max="4136" width="11.5703125" style="13" customWidth="1"/>
    <col min="4137" max="4137" width="11.7109375" style="13" customWidth="1"/>
    <col min="4138" max="4352" width="9.140625" style="13"/>
    <col min="4353" max="4353" width="15.7109375" style="13" customWidth="1"/>
    <col min="4354" max="4354" width="11.140625" style="13" customWidth="1"/>
    <col min="4355" max="4355" width="31.5703125" style="13" customWidth="1"/>
    <col min="4356" max="4356" width="11.7109375" style="13" customWidth="1"/>
    <col min="4357" max="4358" width="10.42578125" style="13" customWidth="1"/>
    <col min="4359" max="4359" width="11.28515625" style="13" customWidth="1"/>
    <col min="4360" max="4362" width="11.140625" style="13" customWidth="1"/>
    <col min="4363" max="4363" width="17.42578125" style="13" customWidth="1"/>
    <col min="4364" max="4364" width="13.28515625" style="13" customWidth="1"/>
    <col min="4365" max="4366" width="15.140625" style="13" customWidth="1"/>
    <col min="4367" max="4368" width="14.5703125" style="13" customWidth="1"/>
    <col min="4369" max="4369" width="11.5703125" style="13" customWidth="1"/>
    <col min="4370" max="4370" width="11.28515625" style="13" customWidth="1"/>
    <col min="4371" max="4371" width="15" style="13" customWidth="1"/>
    <col min="4372" max="4378" width="9" style="13" hidden="1" customWidth="1"/>
    <col min="4379" max="4379" width="15" style="13" customWidth="1"/>
    <col min="4380" max="4380" width="11.28515625" style="13" customWidth="1"/>
    <col min="4381" max="4381" width="16.42578125" style="13" customWidth="1"/>
    <col min="4382" max="4382" width="16.140625" style="13" customWidth="1"/>
    <col min="4383" max="4383" width="16.28515625" style="13" customWidth="1"/>
    <col min="4384" max="4384" width="11.42578125" style="13" customWidth="1"/>
    <col min="4385" max="4385" width="11.7109375" style="13" customWidth="1"/>
    <col min="4386" max="4386" width="3.85546875" style="13" customWidth="1"/>
    <col min="4387" max="4388" width="13.28515625" style="13" customWidth="1"/>
    <col min="4389" max="4389" width="11.42578125" style="13" customWidth="1"/>
    <col min="4390" max="4390" width="14.7109375" style="13" customWidth="1"/>
    <col min="4391" max="4392" width="11.5703125" style="13" customWidth="1"/>
    <col min="4393" max="4393" width="11.7109375" style="13" customWidth="1"/>
    <col min="4394" max="4608" width="9.140625" style="13"/>
    <col min="4609" max="4609" width="15.7109375" style="13" customWidth="1"/>
    <col min="4610" max="4610" width="11.140625" style="13" customWidth="1"/>
    <col min="4611" max="4611" width="31.5703125" style="13" customWidth="1"/>
    <col min="4612" max="4612" width="11.7109375" style="13" customWidth="1"/>
    <col min="4613" max="4614" width="10.42578125" style="13" customWidth="1"/>
    <col min="4615" max="4615" width="11.28515625" style="13" customWidth="1"/>
    <col min="4616" max="4618" width="11.140625" style="13" customWidth="1"/>
    <col min="4619" max="4619" width="17.42578125" style="13" customWidth="1"/>
    <col min="4620" max="4620" width="13.28515625" style="13" customWidth="1"/>
    <col min="4621" max="4622" width="15.140625" style="13" customWidth="1"/>
    <col min="4623" max="4624" width="14.5703125" style="13" customWidth="1"/>
    <col min="4625" max="4625" width="11.5703125" style="13" customWidth="1"/>
    <col min="4626" max="4626" width="11.28515625" style="13" customWidth="1"/>
    <col min="4627" max="4627" width="15" style="13" customWidth="1"/>
    <col min="4628" max="4634" width="9" style="13" hidden="1" customWidth="1"/>
    <col min="4635" max="4635" width="15" style="13" customWidth="1"/>
    <col min="4636" max="4636" width="11.28515625" style="13" customWidth="1"/>
    <col min="4637" max="4637" width="16.42578125" style="13" customWidth="1"/>
    <col min="4638" max="4638" width="16.140625" style="13" customWidth="1"/>
    <col min="4639" max="4639" width="16.28515625" style="13" customWidth="1"/>
    <col min="4640" max="4640" width="11.42578125" style="13" customWidth="1"/>
    <col min="4641" max="4641" width="11.7109375" style="13" customWidth="1"/>
    <col min="4642" max="4642" width="3.85546875" style="13" customWidth="1"/>
    <col min="4643" max="4644" width="13.28515625" style="13" customWidth="1"/>
    <col min="4645" max="4645" width="11.42578125" style="13" customWidth="1"/>
    <col min="4646" max="4646" width="14.7109375" style="13" customWidth="1"/>
    <col min="4647" max="4648" width="11.5703125" style="13" customWidth="1"/>
    <col min="4649" max="4649" width="11.7109375" style="13" customWidth="1"/>
    <col min="4650" max="4864" width="9.140625" style="13"/>
    <col min="4865" max="4865" width="15.7109375" style="13" customWidth="1"/>
    <col min="4866" max="4866" width="11.140625" style="13" customWidth="1"/>
    <col min="4867" max="4867" width="31.5703125" style="13" customWidth="1"/>
    <col min="4868" max="4868" width="11.7109375" style="13" customWidth="1"/>
    <col min="4869" max="4870" width="10.42578125" style="13" customWidth="1"/>
    <col min="4871" max="4871" width="11.28515625" style="13" customWidth="1"/>
    <col min="4872" max="4874" width="11.140625" style="13" customWidth="1"/>
    <col min="4875" max="4875" width="17.42578125" style="13" customWidth="1"/>
    <col min="4876" max="4876" width="13.28515625" style="13" customWidth="1"/>
    <col min="4877" max="4878" width="15.140625" style="13" customWidth="1"/>
    <col min="4879" max="4880" width="14.5703125" style="13" customWidth="1"/>
    <col min="4881" max="4881" width="11.5703125" style="13" customWidth="1"/>
    <col min="4882" max="4882" width="11.28515625" style="13" customWidth="1"/>
    <col min="4883" max="4883" width="15" style="13" customWidth="1"/>
    <col min="4884" max="4890" width="9" style="13" hidden="1" customWidth="1"/>
    <col min="4891" max="4891" width="15" style="13" customWidth="1"/>
    <col min="4892" max="4892" width="11.28515625" style="13" customWidth="1"/>
    <col min="4893" max="4893" width="16.42578125" style="13" customWidth="1"/>
    <col min="4894" max="4894" width="16.140625" style="13" customWidth="1"/>
    <col min="4895" max="4895" width="16.28515625" style="13" customWidth="1"/>
    <col min="4896" max="4896" width="11.42578125" style="13" customWidth="1"/>
    <col min="4897" max="4897" width="11.7109375" style="13" customWidth="1"/>
    <col min="4898" max="4898" width="3.85546875" style="13" customWidth="1"/>
    <col min="4899" max="4900" width="13.28515625" style="13" customWidth="1"/>
    <col min="4901" max="4901" width="11.42578125" style="13" customWidth="1"/>
    <col min="4902" max="4902" width="14.7109375" style="13" customWidth="1"/>
    <col min="4903" max="4904" width="11.5703125" style="13" customWidth="1"/>
    <col min="4905" max="4905" width="11.7109375" style="13" customWidth="1"/>
    <col min="4906" max="5120" width="9.140625" style="13"/>
    <col min="5121" max="5121" width="15.7109375" style="13" customWidth="1"/>
    <col min="5122" max="5122" width="11.140625" style="13" customWidth="1"/>
    <col min="5123" max="5123" width="31.5703125" style="13" customWidth="1"/>
    <col min="5124" max="5124" width="11.7109375" style="13" customWidth="1"/>
    <col min="5125" max="5126" width="10.42578125" style="13" customWidth="1"/>
    <col min="5127" max="5127" width="11.28515625" style="13" customWidth="1"/>
    <col min="5128" max="5130" width="11.140625" style="13" customWidth="1"/>
    <col min="5131" max="5131" width="17.42578125" style="13" customWidth="1"/>
    <col min="5132" max="5132" width="13.28515625" style="13" customWidth="1"/>
    <col min="5133" max="5134" width="15.140625" style="13" customWidth="1"/>
    <col min="5135" max="5136" width="14.5703125" style="13" customWidth="1"/>
    <col min="5137" max="5137" width="11.5703125" style="13" customWidth="1"/>
    <col min="5138" max="5138" width="11.28515625" style="13" customWidth="1"/>
    <col min="5139" max="5139" width="15" style="13" customWidth="1"/>
    <col min="5140" max="5146" width="9" style="13" hidden="1" customWidth="1"/>
    <col min="5147" max="5147" width="15" style="13" customWidth="1"/>
    <col min="5148" max="5148" width="11.28515625" style="13" customWidth="1"/>
    <col min="5149" max="5149" width="16.42578125" style="13" customWidth="1"/>
    <col min="5150" max="5150" width="16.140625" style="13" customWidth="1"/>
    <col min="5151" max="5151" width="16.28515625" style="13" customWidth="1"/>
    <col min="5152" max="5152" width="11.42578125" style="13" customWidth="1"/>
    <col min="5153" max="5153" width="11.7109375" style="13" customWidth="1"/>
    <col min="5154" max="5154" width="3.85546875" style="13" customWidth="1"/>
    <col min="5155" max="5156" width="13.28515625" style="13" customWidth="1"/>
    <col min="5157" max="5157" width="11.42578125" style="13" customWidth="1"/>
    <col min="5158" max="5158" width="14.7109375" style="13" customWidth="1"/>
    <col min="5159" max="5160" width="11.5703125" style="13" customWidth="1"/>
    <col min="5161" max="5161" width="11.7109375" style="13" customWidth="1"/>
    <col min="5162" max="5376" width="9.140625" style="13"/>
    <col min="5377" max="5377" width="15.7109375" style="13" customWidth="1"/>
    <col min="5378" max="5378" width="11.140625" style="13" customWidth="1"/>
    <col min="5379" max="5379" width="31.5703125" style="13" customWidth="1"/>
    <col min="5380" max="5380" width="11.7109375" style="13" customWidth="1"/>
    <col min="5381" max="5382" width="10.42578125" style="13" customWidth="1"/>
    <col min="5383" max="5383" width="11.28515625" style="13" customWidth="1"/>
    <col min="5384" max="5386" width="11.140625" style="13" customWidth="1"/>
    <col min="5387" max="5387" width="17.42578125" style="13" customWidth="1"/>
    <col min="5388" max="5388" width="13.28515625" style="13" customWidth="1"/>
    <col min="5389" max="5390" width="15.140625" style="13" customWidth="1"/>
    <col min="5391" max="5392" width="14.5703125" style="13" customWidth="1"/>
    <col min="5393" max="5393" width="11.5703125" style="13" customWidth="1"/>
    <col min="5394" max="5394" width="11.28515625" style="13" customWidth="1"/>
    <col min="5395" max="5395" width="15" style="13" customWidth="1"/>
    <col min="5396" max="5402" width="9" style="13" hidden="1" customWidth="1"/>
    <col min="5403" max="5403" width="15" style="13" customWidth="1"/>
    <col min="5404" max="5404" width="11.28515625" style="13" customWidth="1"/>
    <col min="5405" max="5405" width="16.42578125" style="13" customWidth="1"/>
    <col min="5406" max="5406" width="16.140625" style="13" customWidth="1"/>
    <col min="5407" max="5407" width="16.28515625" style="13" customWidth="1"/>
    <col min="5408" max="5408" width="11.42578125" style="13" customWidth="1"/>
    <col min="5409" max="5409" width="11.7109375" style="13" customWidth="1"/>
    <col min="5410" max="5410" width="3.85546875" style="13" customWidth="1"/>
    <col min="5411" max="5412" width="13.28515625" style="13" customWidth="1"/>
    <col min="5413" max="5413" width="11.42578125" style="13" customWidth="1"/>
    <col min="5414" max="5414" width="14.7109375" style="13" customWidth="1"/>
    <col min="5415" max="5416" width="11.5703125" style="13" customWidth="1"/>
    <col min="5417" max="5417" width="11.7109375" style="13" customWidth="1"/>
    <col min="5418" max="5632" width="9.140625" style="13"/>
    <col min="5633" max="5633" width="15.7109375" style="13" customWidth="1"/>
    <col min="5634" max="5634" width="11.140625" style="13" customWidth="1"/>
    <col min="5635" max="5635" width="31.5703125" style="13" customWidth="1"/>
    <col min="5636" max="5636" width="11.7109375" style="13" customWidth="1"/>
    <col min="5637" max="5638" width="10.42578125" style="13" customWidth="1"/>
    <col min="5639" max="5639" width="11.28515625" style="13" customWidth="1"/>
    <col min="5640" max="5642" width="11.140625" style="13" customWidth="1"/>
    <col min="5643" max="5643" width="17.42578125" style="13" customWidth="1"/>
    <col min="5644" max="5644" width="13.28515625" style="13" customWidth="1"/>
    <col min="5645" max="5646" width="15.140625" style="13" customWidth="1"/>
    <col min="5647" max="5648" width="14.5703125" style="13" customWidth="1"/>
    <col min="5649" max="5649" width="11.5703125" style="13" customWidth="1"/>
    <col min="5650" max="5650" width="11.28515625" style="13" customWidth="1"/>
    <col min="5651" max="5651" width="15" style="13" customWidth="1"/>
    <col min="5652" max="5658" width="9" style="13" hidden="1" customWidth="1"/>
    <col min="5659" max="5659" width="15" style="13" customWidth="1"/>
    <col min="5660" max="5660" width="11.28515625" style="13" customWidth="1"/>
    <col min="5661" max="5661" width="16.42578125" style="13" customWidth="1"/>
    <col min="5662" max="5662" width="16.140625" style="13" customWidth="1"/>
    <col min="5663" max="5663" width="16.28515625" style="13" customWidth="1"/>
    <col min="5664" max="5664" width="11.42578125" style="13" customWidth="1"/>
    <col min="5665" max="5665" width="11.7109375" style="13" customWidth="1"/>
    <col min="5666" max="5666" width="3.85546875" style="13" customWidth="1"/>
    <col min="5667" max="5668" width="13.28515625" style="13" customWidth="1"/>
    <col min="5669" max="5669" width="11.42578125" style="13" customWidth="1"/>
    <col min="5670" max="5670" width="14.7109375" style="13" customWidth="1"/>
    <col min="5671" max="5672" width="11.5703125" style="13" customWidth="1"/>
    <col min="5673" max="5673" width="11.7109375" style="13" customWidth="1"/>
    <col min="5674" max="5888" width="9.140625" style="13"/>
    <col min="5889" max="5889" width="15.7109375" style="13" customWidth="1"/>
    <col min="5890" max="5890" width="11.140625" style="13" customWidth="1"/>
    <col min="5891" max="5891" width="31.5703125" style="13" customWidth="1"/>
    <col min="5892" max="5892" width="11.7109375" style="13" customWidth="1"/>
    <col min="5893" max="5894" width="10.42578125" style="13" customWidth="1"/>
    <col min="5895" max="5895" width="11.28515625" style="13" customWidth="1"/>
    <col min="5896" max="5898" width="11.140625" style="13" customWidth="1"/>
    <col min="5899" max="5899" width="17.42578125" style="13" customWidth="1"/>
    <col min="5900" max="5900" width="13.28515625" style="13" customWidth="1"/>
    <col min="5901" max="5902" width="15.140625" style="13" customWidth="1"/>
    <col min="5903" max="5904" width="14.5703125" style="13" customWidth="1"/>
    <col min="5905" max="5905" width="11.5703125" style="13" customWidth="1"/>
    <col min="5906" max="5906" width="11.28515625" style="13" customWidth="1"/>
    <col min="5907" max="5907" width="15" style="13" customWidth="1"/>
    <col min="5908" max="5914" width="9" style="13" hidden="1" customWidth="1"/>
    <col min="5915" max="5915" width="15" style="13" customWidth="1"/>
    <col min="5916" max="5916" width="11.28515625" style="13" customWidth="1"/>
    <col min="5917" max="5917" width="16.42578125" style="13" customWidth="1"/>
    <col min="5918" max="5918" width="16.140625" style="13" customWidth="1"/>
    <col min="5919" max="5919" width="16.28515625" style="13" customWidth="1"/>
    <col min="5920" max="5920" width="11.42578125" style="13" customWidth="1"/>
    <col min="5921" max="5921" width="11.7109375" style="13" customWidth="1"/>
    <col min="5922" max="5922" width="3.85546875" style="13" customWidth="1"/>
    <col min="5923" max="5924" width="13.28515625" style="13" customWidth="1"/>
    <col min="5925" max="5925" width="11.42578125" style="13" customWidth="1"/>
    <col min="5926" max="5926" width="14.7109375" style="13" customWidth="1"/>
    <col min="5927" max="5928" width="11.5703125" style="13" customWidth="1"/>
    <col min="5929" max="5929" width="11.7109375" style="13" customWidth="1"/>
    <col min="5930" max="6144" width="9.140625" style="13"/>
    <col min="6145" max="6145" width="15.7109375" style="13" customWidth="1"/>
    <col min="6146" max="6146" width="11.140625" style="13" customWidth="1"/>
    <col min="6147" max="6147" width="31.5703125" style="13" customWidth="1"/>
    <col min="6148" max="6148" width="11.7109375" style="13" customWidth="1"/>
    <col min="6149" max="6150" width="10.42578125" style="13" customWidth="1"/>
    <col min="6151" max="6151" width="11.28515625" style="13" customWidth="1"/>
    <col min="6152" max="6154" width="11.140625" style="13" customWidth="1"/>
    <col min="6155" max="6155" width="17.42578125" style="13" customWidth="1"/>
    <col min="6156" max="6156" width="13.28515625" style="13" customWidth="1"/>
    <col min="6157" max="6158" width="15.140625" style="13" customWidth="1"/>
    <col min="6159" max="6160" width="14.5703125" style="13" customWidth="1"/>
    <col min="6161" max="6161" width="11.5703125" style="13" customWidth="1"/>
    <col min="6162" max="6162" width="11.28515625" style="13" customWidth="1"/>
    <col min="6163" max="6163" width="15" style="13" customWidth="1"/>
    <col min="6164" max="6170" width="9" style="13" hidden="1" customWidth="1"/>
    <col min="6171" max="6171" width="15" style="13" customWidth="1"/>
    <col min="6172" max="6172" width="11.28515625" style="13" customWidth="1"/>
    <col min="6173" max="6173" width="16.42578125" style="13" customWidth="1"/>
    <col min="6174" max="6174" width="16.140625" style="13" customWidth="1"/>
    <col min="6175" max="6175" width="16.28515625" style="13" customWidth="1"/>
    <col min="6176" max="6176" width="11.42578125" style="13" customWidth="1"/>
    <col min="6177" max="6177" width="11.7109375" style="13" customWidth="1"/>
    <col min="6178" max="6178" width="3.85546875" style="13" customWidth="1"/>
    <col min="6179" max="6180" width="13.28515625" style="13" customWidth="1"/>
    <col min="6181" max="6181" width="11.42578125" style="13" customWidth="1"/>
    <col min="6182" max="6182" width="14.7109375" style="13" customWidth="1"/>
    <col min="6183" max="6184" width="11.5703125" style="13" customWidth="1"/>
    <col min="6185" max="6185" width="11.7109375" style="13" customWidth="1"/>
    <col min="6186" max="6400" width="9.140625" style="13"/>
    <col min="6401" max="6401" width="15.7109375" style="13" customWidth="1"/>
    <col min="6402" max="6402" width="11.140625" style="13" customWidth="1"/>
    <col min="6403" max="6403" width="31.5703125" style="13" customWidth="1"/>
    <col min="6404" max="6404" width="11.7109375" style="13" customWidth="1"/>
    <col min="6405" max="6406" width="10.42578125" style="13" customWidth="1"/>
    <col min="6407" max="6407" width="11.28515625" style="13" customWidth="1"/>
    <col min="6408" max="6410" width="11.140625" style="13" customWidth="1"/>
    <col min="6411" max="6411" width="17.42578125" style="13" customWidth="1"/>
    <col min="6412" max="6412" width="13.28515625" style="13" customWidth="1"/>
    <col min="6413" max="6414" width="15.140625" style="13" customWidth="1"/>
    <col min="6415" max="6416" width="14.5703125" style="13" customWidth="1"/>
    <col min="6417" max="6417" width="11.5703125" style="13" customWidth="1"/>
    <col min="6418" max="6418" width="11.28515625" style="13" customWidth="1"/>
    <col min="6419" max="6419" width="15" style="13" customWidth="1"/>
    <col min="6420" max="6426" width="9" style="13" hidden="1" customWidth="1"/>
    <col min="6427" max="6427" width="15" style="13" customWidth="1"/>
    <col min="6428" max="6428" width="11.28515625" style="13" customWidth="1"/>
    <col min="6429" max="6429" width="16.42578125" style="13" customWidth="1"/>
    <col min="6430" max="6430" width="16.140625" style="13" customWidth="1"/>
    <col min="6431" max="6431" width="16.28515625" style="13" customWidth="1"/>
    <col min="6432" max="6432" width="11.42578125" style="13" customWidth="1"/>
    <col min="6433" max="6433" width="11.7109375" style="13" customWidth="1"/>
    <col min="6434" max="6434" width="3.85546875" style="13" customWidth="1"/>
    <col min="6435" max="6436" width="13.28515625" style="13" customWidth="1"/>
    <col min="6437" max="6437" width="11.42578125" style="13" customWidth="1"/>
    <col min="6438" max="6438" width="14.7109375" style="13" customWidth="1"/>
    <col min="6439" max="6440" width="11.5703125" style="13" customWidth="1"/>
    <col min="6441" max="6441" width="11.7109375" style="13" customWidth="1"/>
    <col min="6442" max="6656" width="9.140625" style="13"/>
    <col min="6657" max="6657" width="15.7109375" style="13" customWidth="1"/>
    <col min="6658" max="6658" width="11.140625" style="13" customWidth="1"/>
    <col min="6659" max="6659" width="31.5703125" style="13" customWidth="1"/>
    <col min="6660" max="6660" width="11.7109375" style="13" customWidth="1"/>
    <col min="6661" max="6662" width="10.42578125" style="13" customWidth="1"/>
    <col min="6663" max="6663" width="11.28515625" style="13" customWidth="1"/>
    <col min="6664" max="6666" width="11.140625" style="13" customWidth="1"/>
    <col min="6667" max="6667" width="17.42578125" style="13" customWidth="1"/>
    <col min="6668" max="6668" width="13.28515625" style="13" customWidth="1"/>
    <col min="6669" max="6670" width="15.140625" style="13" customWidth="1"/>
    <col min="6671" max="6672" width="14.5703125" style="13" customWidth="1"/>
    <col min="6673" max="6673" width="11.5703125" style="13" customWidth="1"/>
    <col min="6674" max="6674" width="11.28515625" style="13" customWidth="1"/>
    <col min="6675" max="6675" width="15" style="13" customWidth="1"/>
    <col min="6676" max="6682" width="9" style="13" hidden="1" customWidth="1"/>
    <col min="6683" max="6683" width="15" style="13" customWidth="1"/>
    <col min="6684" max="6684" width="11.28515625" style="13" customWidth="1"/>
    <col min="6685" max="6685" width="16.42578125" style="13" customWidth="1"/>
    <col min="6686" max="6686" width="16.140625" style="13" customWidth="1"/>
    <col min="6687" max="6687" width="16.28515625" style="13" customWidth="1"/>
    <col min="6688" max="6688" width="11.42578125" style="13" customWidth="1"/>
    <col min="6689" max="6689" width="11.7109375" style="13" customWidth="1"/>
    <col min="6690" max="6690" width="3.85546875" style="13" customWidth="1"/>
    <col min="6691" max="6692" width="13.28515625" style="13" customWidth="1"/>
    <col min="6693" max="6693" width="11.42578125" style="13" customWidth="1"/>
    <col min="6694" max="6694" width="14.7109375" style="13" customWidth="1"/>
    <col min="6695" max="6696" width="11.5703125" style="13" customWidth="1"/>
    <col min="6697" max="6697" width="11.7109375" style="13" customWidth="1"/>
    <col min="6698" max="6912" width="9.140625" style="13"/>
    <col min="6913" max="6913" width="15.7109375" style="13" customWidth="1"/>
    <col min="6914" max="6914" width="11.140625" style="13" customWidth="1"/>
    <col min="6915" max="6915" width="31.5703125" style="13" customWidth="1"/>
    <col min="6916" max="6916" width="11.7109375" style="13" customWidth="1"/>
    <col min="6917" max="6918" width="10.42578125" style="13" customWidth="1"/>
    <col min="6919" max="6919" width="11.28515625" style="13" customWidth="1"/>
    <col min="6920" max="6922" width="11.140625" style="13" customWidth="1"/>
    <col min="6923" max="6923" width="17.42578125" style="13" customWidth="1"/>
    <col min="6924" max="6924" width="13.28515625" style="13" customWidth="1"/>
    <col min="6925" max="6926" width="15.140625" style="13" customWidth="1"/>
    <col min="6927" max="6928" width="14.5703125" style="13" customWidth="1"/>
    <col min="6929" max="6929" width="11.5703125" style="13" customWidth="1"/>
    <col min="6930" max="6930" width="11.28515625" style="13" customWidth="1"/>
    <col min="6931" max="6931" width="15" style="13" customWidth="1"/>
    <col min="6932" max="6938" width="9" style="13" hidden="1" customWidth="1"/>
    <col min="6939" max="6939" width="15" style="13" customWidth="1"/>
    <col min="6940" max="6940" width="11.28515625" style="13" customWidth="1"/>
    <col min="6941" max="6941" width="16.42578125" style="13" customWidth="1"/>
    <col min="6942" max="6942" width="16.140625" style="13" customWidth="1"/>
    <col min="6943" max="6943" width="16.28515625" style="13" customWidth="1"/>
    <col min="6944" max="6944" width="11.42578125" style="13" customWidth="1"/>
    <col min="6945" max="6945" width="11.7109375" style="13" customWidth="1"/>
    <col min="6946" max="6946" width="3.85546875" style="13" customWidth="1"/>
    <col min="6947" max="6948" width="13.28515625" style="13" customWidth="1"/>
    <col min="6949" max="6949" width="11.42578125" style="13" customWidth="1"/>
    <col min="6950" max="6950" width="14.7109375" style="13" customWidth="1"/>
    <col min="6951" max="6952" width="11.5703125" style="13" customWidth="1"/>
    <col min="6953" max="6953" width="11.7109375" style="13" customWidth="1"/>
    <col min="6954" max="7168" width="9.140625" style="13"/>
    <col min="7169" max="7169" width="15.7109375" style="13" customWidth="1"/>
    <col min="7170" max="7170" width="11.140625" style="13" customWidth="1"/>
    <col min="7171" max="7171" width="31.5703125" style="13" customWidth="1"/>
    <col min="7172" max="7172" width="11.7109375" style="13" customWidth="1"/>
    <col min="7173" max="7174" width="10.42578125" style="13" customWidth="1"/>
    <col min="7175" max="7175" width="11.28515625" style="13" customWidth="1"/>
    <col min="7176" max="7178" width="11.140625" style="13" customWidth="1"/>
    <col min="7179" max="7179" width="17.42578125" style="13" customWidth="1"/>
    <col min="7180" max="7180" width="13.28515625" style="13" customWidth="1"/>
    <col min="7181" max="7182" width="15.140625" style="13" customWidth="1"/>
    <col min="7183" max="7184" width="14.5703125" style="13" customWidth="1"/>
    <col min="7185" max="7185" width="11.5703125" style="13" customWidth="1"/>
    <col min="7186" max="7186" width="11.28515625" style="13" customWidth="1"/>
    <col min="7187" max="7187" width="15" style="13" customWidth="1"/>
    <col min="7188" max="7194" width="9" style="13" hidden="1" customWidth="1"/>
    <col min="7195" max="7195" width="15" style="13" customWidth="1"/>
    <col min="7196" max="7196" width="11.28515625" style="13" customWidth="1"/>
    <col min="7197" max="7197" width="16.42578125" style="13" customWidth="1"/>
    <col min="7198" max="7198" width="16.140625" style="13" customWidth="1"/>
    <col min="7199" max="7199" width="16.28515625" style="13" customWidth="1"/>
    <col min="7200" max="7200" width="11.42578125" style="13" customWidth="1"/>
    <col min="7201" max="7201" width="11.7109375" style="13" customWidth="1"/>
    <col min="7202" max="7202" width="3.85546875" style="13" customWidth="1"/>
    <col min="7203" max="7204" width="13.28515625" style="13" customWidth="1"/>
    <col min="7205" max="7205" width="11.42578125" style="13" customWidth="1"/>
    <col min="7206" max="7206" width="14.7109375" style="13" customWidth="1"/>
    <col min="7207" max="7208" width="11.5703125" style="13" customWidth="1"/>
    <col min="7209" max="7209" width="11.7109375" style="13" customWidth="1"/>
    <col min="7210" max="7424" width="9.140625" style="13"/>
    <col min="7425" max="7425" width="15.7109375" style="13" customWidth="1"/>
    <col min="7426" max="7426" width="11.140625" style="13" customWidth="1"/>
    <col min="7427" max="7427" width="31.5703125" style="13" customWidth="1"/>
    <col min="7428" max="7428" width="11.7109375" style="13" customWidth="1"/>
    <col min="7429" max="7430" width="10.42578125" style="13" customWidth="1"/>
    <col min="7431" max="7431" width="11.28515625" style="13" customWidth="1"/>
    <col min="7432" max="7434" width="11.140625" style="13" customWidth="1"/>
    <col min="7435" max="7435" width="17.42578125" style="13" customWidth="1"/>
    <col min="7436" max="7436" width="13.28515625" style="13" customWidth="1"/>
    <col min="7437" max="7438" width="15.140625" style="13" customWidth="1"/>
    <col min="7439" max="7440" width="14.5703125" style="13" customWidth="1"/>
    <col min="7441" max="7441" width="11.5703125" style="13" customWidth="1"/>
    <col min="7442" max="7442" width="11.28515625" style="13" customWidth="1"/>
    <col min="7443" max="7443" width="15" style="13" customWidth="1"/>
    <col min="7444" max="7450" width="9" style="13" hidden="1" customWidth="1"/>
    <col min="7451" max="7451" width="15" style="13" customWidth="1"/>
    <col min="7452" max="7452" width="11.28515625" style="13" customWidth="1"/>
    <col min="7453" max="7453" width="16.42578125" style="13" customWidth="1"/>
    <col min="7454" max="7454" width="16.140625" style="13" customWidth="1"/>
    <col min="7455" max="7455" width="16.28515625" style="13" customWidth="1"/>
    <col min="7456" max="7456" width="11.42578125" style="13" customWidth="1"/>
    <col min="7457" max="7457" width="11.7109375" style="13" customWidth="1"/>
    <col min="7458" max="7458" width="3.85546875" style="13" customWidth="1"/>
    <col min="7459" max="7460" width="13.28515625" style="13" customWidth="1"/>
    <col min="7461" max="7461" width="11.42578125" style="13" customWidth="1"/>
    <col min="7462" max="7462" width="14.7109375" style="13" customWidth="1"/>
    <col min="7463" max="7464" width="11.5703125" style="13" customWidth="1"/>
    <col min="7465" max="7465" width="11.7109375" style="13" customWidth="1"/>
    <col min="7466" max="7680" width="9.140625" style="13"/>
    <col min="7681" max="7681" width="15.7109375" style="13" customWidth="1"/>
    <col min="7682" max="7682" width="11.140625" style="13" customWidth="1"/>
    <col min="7683" max="7683" width="31.5703125" style="13" customWidth="1"/>
    <col min="7684" max="7684" width="11.7109375" style="13" customWidth="1"/>
    <col min="7685" max="7686" width="10.42578125" style="13" customWidth="1"/>
    <col min="7687" max="7687" width="11.28515625" style="13" customWidth="1"/>
    <col min="7688" max="7690" width="11.140625" style="13" customWidth="1"/>
    <col min="7691" max="7691" width="17.42578125" style="13" customWidth="1"/>
    <col min="7692" max="7692" width="13.28515625" style="13" customWidth="1"/>
    <col min="7693" max="7694" width="15.140625" style="13" customWidth="1"/>
    <col min="7695" max="7696" width="14.5703125" style="13" customWidth="1"/>
    <col min="7697" max="7697" width="11.5703125" style="13" customWidth="1"/>
    <col min="7698" max="7698" width="11.28515625" style="13" customWidth="1"/>
    <col min="7699" max="7699" width="15" style="13" customWidth="1"/>
    <col min="7700" max="7706" width="9" style="13" hidden="1" customWidth="1"/>
    <col min="7707" max="7707" width="15" style="13" customWidth="1"/>
    <col min="7708" max="7708" width="11.28515625" style="13" customWidth="1"/>
    <col min="7709" max="7709" width="16.42578125" style="13" customWidth="1"/>
    <col min="7710" max="7710" width="16.140625" style="13" customWidth="1"/>
    <col min="7711" max="7711" width="16.28515625" style="13" customWidth="1"/>
    <col min="7712" max="7712" width="11.42578125" style="13" customWidth="1"/>
    <col min="7713" max="7713" width="11.7109375" style="13" customWidth="1"/>
    <col min="7714" max="7714" width="3.85546875" style="13" customWidth="1"/>
    <col min="7715" max="7716" width="13.28515625" style="13" customWidth="1"/>
    <col min="7717" max="7717" width="11.42578125" style="13" customWidth="1"/>
    <col min="7718" max="7718" width="14.7109375" style="13" customWidth="1"/>
    <col min="7719" max="7720" width="11.5703125" style="13" customWidth="1"/>
    <col min="7721" max="7721" width="11.7109375" style="13" customWidth="1"/>
    <col min="7722" max="7936" width="9.140625" style="13"/>
    <col min="7937" max="7937" width="15.7109375" style="13" customWidth="1"/>
    <col min="7938" max="7938" width="11.140625" style="13" customWidth="1"/>
    <col min="7939" max="7939" width="31.5703125" style="13" customWidth="1"/>
    <col min="7940" max="7940" width="11.7109375" style="13" customWidth="1"/>
    <col min="7941" max="7942" width="10.42578125" style="13" customWidth="1"/>
    <col min="7943" max="7943" width="11.28515625" style="13" customWidth="1"/>
    <col min="7944" max="7946" width="11.140625" style="13" customWidth="1"/>
    <col min="7947" max="7947" width="17.42578125" style="13" customWidth="1"/>
    <col min="7948" max="7948" width="13.28515625" style="13" customWidth="1"/>
    <col min="7949" max="7950" width="15.140625" style="13" customWidth="1"/>
    <col min="7951" max="7952" width="14.5703125" style="13" customWidth="1"/>
    <col min="7953" max="7953" width="11.5703125" style="13" customWidth="1"/>
    <col min="7954" max="7954" width="11.28515625" style="13" customWidth="1"/>
    <col min="7955" max="7955" width="15" style="13" customWidth="1"/>
    <col min="7956" max="7962" width="9" style="13" hidden="1" customWidth="1"/>
    <col min="7963" max="7963" width="15" style="13" customWidth="1"/>
    <col min="7964" max="7964" width="11.28515625" style="13" customWidth="1"/>
    <col min="7965" max="7965" width="16.42578125" style="13" customWidth="1"/>
    <col min="7966" max="7966" width="16.140625" style="13" customWidth="1"/>
    <col min="7967" max="7967" width="16.28515625" style="13" customWidth="1"/>
    <col min="7968" max="7968" width="11.42578125" style="13" customWidth="1"/>
    <col min="7969" max="7969" width="11.7109375" style="13" customWidth="1"/>
    <col min="7970" max="7970" width="3.85546875" style="13" customWidth="1"/>
    <col min="7971" max="7972" width="13.28515625" style="13" customWidth="1"/>
    <col min="7973" max="7973" width="11.42578125" style="13" customWidth="1"/>
    <col min="7974" max="7974" width="14.7109375" style="13" customWidth="1"/>
    <col min="7975" max="7976" width="11.5703125" style="13" customWidth="1"/>
    <col min="7977" max="7977" width="11.7109375" style="13" customWidth="1"/>
    <col min="7978" max="8192" width="9.140625" style="13"/>
    <col min="8193" max="8193" width="15.7109375" style="13" customWidth="1"/>
    <col min="8194" max="8194" width="11.140625" style="13" customWidth="1"/>
    <col min="8195" max="8195" width="31.5703125" style="13" customWidth="1"/>
    <col min="8196" max="8196" width="11.7109375" style="13" customWidth="1"/>
    <col min="8197" max="8198" width="10.42578125" style="13" customWidth="1"/>
    <col min="8199" max="8199" width="11.28515625" style="13" customWidth="1"/>
    <col min="8200" max="8202" width="11.140625" style="13" customWidth="1"/>
    <col min="8203" max="8203" width="17.42578125" style="13" customWidth="1"/>
    <col min="8204" max="8204" width="13.28515625" style="13" customWidth="1"/>
    <col min="8205" max="8206" width="15.140625" style="13" customWidth="1"/>
    <col min="8207" max="8208" width="14.5703125" style="13" customWidth="1"/>
    <col min="8209" max="8209" width="11.5703125" style="13" customWidth="1"/>
    <col min="8210" max="8210" width="11.28515625" style="13" customWidth="1"/>
    <col min="8211" max="8211" width="15" style="13" customWidth="1"/>
    <col min="8212" max="8218" width="9" style="13" hidden="1" customWidth="1"/>
    <col min="8219" max="8219" width="15" style="13" customWidth="1"/>
    <col min="8220" max="8220" width="11.28515625" style="13" customWidth="1"/>
    <col min="8221" max="8221" width="16.42578125" style="13" customWidth="1"/>
    <col min="8222" max="8222" width="16.140625" style="13" customWidth="1"/>
    <col min="8223" max="8223" width="16.28515625" style="13" customWidth="1"/>
    <col min="8224" max="8224" width="11.42578125" style="13" customWidth="1"/>
    <col min="8225" max="8225" width="11.7109375" style="13" customWidth="1"/>
    <col min="8226" max="8226" width="3.85546875" style="13" customWidth="1"/>
    <col min="8227" max="8228" width="13.28515625" style="13" customWidth="1"/>
    <col min="8229" max="8229" width="11.42578125" style="13" customWidth="1"/>
    <col min="8230" max="8230" width="14.7109375" style="13" customWidth="1"/>
    <col min="8231" max="8232" width="11.5703125" style="13" customWidth="1"/>
    <col min="8233" max="8233" width="11.7109375" style="13" customWidth="1"/>
    <col min="8234" max="8448" width="9.140625" style="13"/>
    <col min="8449" max="8449" width="15.7109375" style="13" customWidth="1"/>
    <col min="8450" max="8450" width="11.140625" style="13" customWidth="1"/>
    <col min="8451" max="8451" width="31.5703125" style="13" customWidth="1"/>
    <col min="8452" max="8452" width="11.7109375" style="13" customWidth="1"/>
    <col min="8453" max="8454" width="10.42578125" style="13" customWidth="1"/>
    <col min="8455" max="8455" width="11.28515625" style="13" customWidth="1"/>
    <col min="8456" max="8458" width="11.140625" style="13" customWidth="1"/>
    <col min="8459" max="8459" width="17.42578125" style="13" customWidth="1"/>
    <col min="8460" max="8460" width="13.28515625" style="13" customWidth="1"/>
    <col min="8461" max="8462" width="15.140625" style="13" customWidth="1"/>
    <col min="8463" max="8464" width="14.5703125" style="13" customWidth="1"/>
    <col min="8465" max="8465" width="11.5703125" style="13" customWidth="1"/>
    <col min="8466" max="8466" width="11.28515625" style="13" customWidth="1"/>
    <col min="8467" max="8467" width="15" style="13" customWidth="1"/>
    <col min="8468" max="8474" width="9" style="13" hidden="1" customWidth="1"/>
    <col min="8475" max="8475" width="15" style="13" customWidth="1"/>
    <col min="8476" max="8476" width="11.28515625" style="13" customWidth="1"/>
    <col min="8477" max="8477" width="16.42578125" style="13" customWidth="1"/>
    <col min="8478" max="8478" width="16.140625" style="13" customWidth="1"/>
    <col min="8479" max="8479" width="16.28515625" style="13" customWidth="1"/>
    <col min="8480" max="8480" width="11.42578125" style="13" customWidth="1"/>
    <col min="8481" max="8481" width="11.7109375" style="13" customWidth="1"/>
    <col min="8482" max="8482" width="3.85546875" style="13" customWidth="1"/>
    <col min="8483" max="8484" width="13.28515625" style="13" customWidth="1"/>
    <col min="8485" max="8485" width="11.42578125" style="13" customWidth="1"/>
    <col min="8486" max="8486" width="14.7109375" style="13" customWidth="1"/>
    <col min="8487" max="8488" width="11.5703125" style="13" customWidth="1"/>
    <col min="8489" max="8489" width="11.7109375" style="13" customWidth="1"/>
    <col min="8490" max="8704" width="9.140625" style="13"/>
    <col min="8705" max="8705" width="15.7109375" style="13" customWidth="1"/>
    <col min="8706" max="8706" width="11.140625" style="13" customWidth="1"/>
    <col min="8707" max="8707" width="31.5703125" style="13" customWidth="1"/>
    <col min="8708" max="8708" width="11.7109375" style="13" customWidth="1"/>
    <col min="8709" max="8710" width="10.42578125" style="13" customWidth="1"/>
    <col min="8711" max="8711" width="11.28515625" style="13" customWidth="1"/>
    <col min="8712" max="8714" width="11.140625" style="13" customWidth="1"/>
    <col min="8715" max="8715" width="17.42578125" style="13" customWidth="1"/>
    <col min="8716" max="8716" width="13.28515625" style="13" customWidth="1"/>
    <col min="8717" max="8718" width="15.140625" style="13" customWidth="1"/>
    <col min="8719" max="8720" width="14.5703125" style="13" customWidth="1"/>
    <col min="8721" max="8721" width="11.5703125" style="13" customWidth="1"/>
    <col min="8722" max="8722" width="11.28515625" style="13" customWidth="1"/>
    <col min="8723" max="8723" width="15" style="13" customWidth="1"/>
    <col min="8724" max="8730" width="9" style="13" hidden="1" customWidth="1"/>
    <col min="8731" max="8731" width="15" style="13" customWidth="1"/>
    <col min="8732" max="8732" width="11.28515625" style="13" customWidth="1"/>
    <col min="8733" max="8733" width="16.42578125" style="13" customWidth="1"/>
    <col min="8734" max="8734" width="16.140625" style="13" customWidth="1"/>
    <col min="8735" max="8735" width="16.28515625" style="13" customWidth="1"/>
    <col min="8736" max="8736" width="11.42578125" style="13" customWidth="1"/>
    <col min="8737" max="8737" width="11.7109375" style="13" customWidth="1"/>
    <col min="8738" max="8738" width="3.85546875" style="13" customWidth="1"/>
    <col min="8739" max="8740" width="13.28515625" style="13" customWidth="1"/>
    <col min="8741" max="8741" width="11.42578125" style="13" customWidth="1"/>
    <col min="8742" max="8742" width="14.7109375" style="13" customWidth="1"/>
    <col min="8743" max="8744" width="11.5703125" style="13" customWidth="1"/>
    <col min="8745" max="8745" width="11.7109375" style="13" customWidth="1"/>
    <col min="8746" max="8960" width="9.140625" style="13"/>
    <col min="8961" max="8961" width="15.7109375" style="13" customWidth="1"/>
    <col min="8962" max="8962" width="11.140625" style="13" customWidth="1"/>
    <col min="8963" max="8963" width="31.5703125" style="13" customWidth="1"/>
    <col min="8964" max="8964" width="11.7109375" style="13" customWidth="1"/>
    <col min="8965" max="8966" width="10.42578125" style="13" customWidth="1"/>
    <col min="8967" max="8967" width="11.28515625" style="13" customWidth="1"/>
    <col min="8968" max="8970" width="11.140625" style="13" customWidth="1"/>
    <col min="8971" max="8971" width="17.42578125" style="13" customWidth="1"/>
    <col min="8972" max="8972" width="13.28515625" style="13" customWidth="1"/>
    <col min="8973" max="8974" width="15.140625" style="13" customWidth="1"/>
    <col min="8975" max="8976" width="14.5703125" style="13" customWidth="1"/>
    <col min="8977" max="8977" width="11.5703125" style="13" customWidth="1"/>
    <col min="8978" max="8978" width="11.28515625" style="13" customWidth="1"/>
    <col min="8979" max="8979" width="15" style="13" customWidth="1"/>
    <col min="8980" max="8986" width="9" style="13" hidden="1" customWidth="1"/>
    <col min="8987" max="8987" width="15" style="13" customWidth="1"/>
    <col min="8988" max="8988" width="11.28515625" style="13" customWidth="1"/>
    <col min="8989" max="8989" width="16.42578125" style="13" customWidth="1"/>
    <col min="8990" max="8990" width="16.140625" style="13" customWidth="1"/>
    <col min="8991" max="8991" width="16.28515625" style="13" customWidth="1"/>
    <col min="8992" max="8992" width="11.42578125" style="13" customWidth="1"/>
    <col min="8993" max="8993" width="11.7109375" style="13" customWidth="1"/>
    <col min="8994" max="8994" width="3.85546875" style="13" customWidth="1"/>
    <col min="8995" max="8996" width="13.28515625" style="13" customWidth="1"/>
    <col min="8997" max="8997" width="11.42578125" style="13" customWidth="1"/>
    <col min="8998" max="8998" width="14.7109375" style="13" customWidth="1"/>
    <col min="8999" max="9000" width="11.5703125" style="13" customWidth="1"/>
    <col min="9001" max="9001" width="11.7109375" style="13" customWidth="1"/>
    <col min="9002" max="9216" width="9.140625" style="13"/>
    <col min="9217" max="9217" width="15.7109375" style="13" customWidth="1"/>
    <col min="9218" max="9218" width="11.140625" style="13" customWidth="1"/>
    <col min="9219" max="9219" width="31.5703125" style="13" customWidth="1"/>
    <col min="9220" max="9220" width="11.7109375" style="13" customWidth="1"/>
    <col min="9221" max="9222" width="10.42578125" style="13" customWidth="1"/>
    <col min="9223" max="9223" width="11.28515625" style="13" customWidth="1"/>
    <col min="9224" max="9226" width="11.140625" style="13" customWidth="1"/>
    <col min="9227" max="9227" width="17.42578125" style="13" customWidth="1"/>
    <col min="9228" max="9228" width="13.28515625" style="13" customWidth="1"/>
    <col min="9229" max="9230" width="15.140625" style="13" customWidth="1"/>
    <col min="9231" max="9232" width="14.5703125" style="13" customWidth="1"/>
    <col min="9233" max="9233" width="11.5703125" style="13" customWidth="1"/>
    <col min="9234" max="9234" width="11.28515625" style="13" customWidth="1"/>
    <col min="9235" max="9235" width="15" style="13" customWidth="1"/>
    <col min="9236" max="9242" width="9" style="13" hidden="1" customWidth="1"/>
    <col min="9243" max="9243" width="15" style="13" customWidth="1"/>
    <col min="9244" max="9244" width="11.28515625" style="13" customWidth="1"/>
    <col min="9245" max="9245" width="16.42578125" style="13" customWidth="1"/>
    <col min="9246" max="9246" width="16.140625" style="13" customWidth="1"/>
    <col min="9247" max="9247" width="16.28515625" style="13" customWidth="1"/>
    <col min="9248" max="9248" width="11.42578125" style="13" customWidth="1"/>
    <col min="9249" max="9249" width="11.7109375" style="13" customWidth="1"/>
    <col min="9250" max="9250" width="3.85546875" style="13" customWidth="1"/>
    <col min="9251" max="9252" width="13.28515625" style="13" customWidth="1"/>
    <col min="9253" max="9253" width="11.42578125" style="13" customWidth="1"/>
    <col min="9254" max="9254" width="14.7109375" style="13" customWidth="1"/>
    <col min="9255" max="9256" width="11.5703125" style="13" customWidth="1"/>
    <col min="9257" max="9257" width="11.7109375" style="13" customWidth="1"/>
    <col min="9258" max="9472" width="9.140625" style="13"/>
    <col min="9473" max="9473" width="15.7109375" style="13" customWidth="1"/>
    <col min="9474" max="9474" width="11.140625" style="13" customWidth="1"/>
    <col min="9475" max="9475" width="31.5703125" style="13" customWidth="1"/>
    <col min="9476" max="9476" width="11.7109375" style="13" customWidth="1"/>
    <col min="9477" max="9478" width="10.42578125" style="13" customWidth="1"/>
    <col min="9479" max="9479" width="11.28515625" style="13" customWidth="1"/>
    <col min="9480" max="9482" width="11.140625" style="13" customWidth="1"/>
    <col min="9483" max="9483" width="17.42578125" style="13" customWidth="1"/>
    <col min="9484" max="9484" width="13.28515625" style="13" customWidth="1"/>
    <col min="9485" max="9486" width="15.140625" style="13" customWidth="1"/>
    <col min="9487" max="9488" width="14.5703125" style="13" customWidth="1"/>
    <col min="9489" max="9489" width="11.5703125" style="13" customWidth="1"/>
    <col min="9490" max="9490" width="11.28515625" style="13" customWidth="1"/>
    <col min="9491" max="9491" width="15" style="13" customWidth="1"/>
    <col min="9492" max="9498" width="9" style="13" hidden="1" customWidth="1"/>
    <col min="9499" max="9499" width="15" style="13" customWidth="1"/>
    <col min="9500" max="9500" width="11.28515625" style="13" customWidth="1"/>
    <col min="9501" max="9501" width="16.42578125" style="13" customWidth="1"/>
    <col min="9502" max="9502" width="16.140625" style="13" customWidth="1"/>
    <col min="9503" max="9503" width="16.28515625" style="13" customWidth="1"/>
    <col min="9504" max="9504" width="11.42578125" style="13" customWidth="1"/>
    <col min="9505" max="9505" width="11.7109375" style="13" customWidth="1"/>
    <col min="9506" max="9506" width="3.85546875" style="13" customWidth="1"/>
    <col min="9507" max="9508" width="13.28515625" style="13" customWidth="1"/>
    <col min="9509" max="9509" width="11.42578125" style="13" customWidth="1"/>
    <col min="9510" max="9510" width="14.7109375" style="13" customWidth="1"/>
    <col min="9511" max="9512" width="11.5703125" style="13" customWidth="1"/>
    <col min="9513" max="9513" width="11.7109375" style="13" customWidth="1"/>
    <col min="9514" max="9728" width="9.140625" style="13"/>
    <col min="9729" max="9729" width="15.7109375" style="13" customWidth="1"/>
    <col min="9730" max="9730" width="11.140625" style="13" customWidth="1"/>
    <col min="9731" max="9731" width="31.5703125" style="13" customWidth="1"/>
    <col min="9732" max="9732" width="11.7109375" style="13" customWidth="1"/>
    <col min="9733" max="9734" width="10.42578125" style="13" customWidth="1"/>
    <col min="9735" max="9735" width="11.28515625" style="13" customWidth="1"/>
    <col min="9736" max="9738" width="11.140625" style="13" customWidth="1"/>
    <col min="9739" max="9739" width="17.42578125" style="13" customWidth="1"/>
    <col min="9740" max="9740" width="13.28515625" style="13" customWidth="1"/>
    <col min="9741" max="9742" width="15.140625" style="13" customWidth="1"/>
    <col min="9743" max="9744" width="14.5703125" style="13" customWidth="1"/>
    <col min="9745" max="9745" width="11.5703125" style="13" customWidth="1"/>
    <col min="9746" max="9746" width="11.28515625" style="13" customWidth="1"/>
    <col min="9747" max="9747" width="15" style="13" customWidth="1"/>
    <col min="9748" max="9754" width="9" style="13" hidden="1" customWidth="1"/>
    <col min="9755" max="9755" width="15" style="13" customWidth="1"/>
    <col min="9756" max="9756" width="11.28515625" style="13" customWidth="1"/>
    <col min="9757" max="9757" width="16.42578125" style="13" customWidth="1"/>
    <col min="9758" max="9758" width="16.140625" style="13" customWidth="1"/>
    <col min="9759" max="9759" width="16.28515625" style="13" customWidth="1"/>
    <col min="9760" max="9760" width="11.42578125" style="13" customWidth="1"/>
    <col min="9761" max="9761" width="11.7109375" style="13" customWidth="1"/>
    <col min="9762" max="9762" width="3.85546875" style="13" customWidth="1"/>
    <col min="9763" max="9764" width="13.28515625" style="13" customWidth="1"/>
    <col min="9765" max="9765" width="11.42578125" style="13" customWidth="1"/>
    <col min="9766" max="9766" width="14.7109375" style="13" customWidth="1"/>
    <col min="9767" max="9768" width="11.5703125" style="13" customWidth="1"/>
    <col min="9769" max="9769" width="11.7109375" style="13" customWidth="1"/>
    <col min="9770" max="9984" width="9.140625" style="13"/>
    <col min="9985" max="9985" width="15.7109375" style="13" customWidth="1"/>
    <col min="9986" max="9986" width="11.140625" style="13" customWidth="1"/>
    <col min="9987" max="9987" width="31.5703125" style="13" customWidth="1"/>
    <col min="9988" max="9988" width="11.7109375" style="13" customWidth="1"/>
    <col min="9989" max="9990" width="10.42578125" style="13" customWidth="1"/>
    <col min="9991" max="9991" width="11.28515625" style="13" customWidth="1"/>
    <col min="9992" max="9994" width="11.140625" style="13" customWidth="1"/>
    <col min="9995" max="9995" width="17.42578125" style="13" customWidth="1"/>
    <col min="9996" max="9996" width="13.28515625" style="13" customWidth="1"/>
    <col min="9997" max="9998" width="15.140625" style="13" customWidth="1"/>
    <col min="9999" max="10000" width="14.5703125" style="13" customWidth="1"/>
    <col min="10001" max="10001" width="11.5703125" style="13" customWidth="1"/>
    <col min="10002" max="10002" width="11.28515625" style="13" customWidth="1"/>
    <col min="10003" max="10003" width="15" style="13" customWidth="1"/>
    <col min="10004" max="10010" width="9" style="13" hidden="1" customWidth="1"/>
    <col min="10011" max="10011" width="15" style="13" customWidth="1"/>
    <col min="10012" max="10012" width="11.28515625" style="13" customWidth="1"/>
    <col min="10013" max="10013" width="16.42578125" style="13" customWidth="1"/>
    <col min="10014" max="10014" width="16.140625" style="13" customWidth="1"/>
    <col min="10015" max="10015" width="16.28515625" style="13" customWidth="1"/>
    <col min="10016" max="10016" width="11.42578125" style="13" customWidth="1"/>
    <col min="10017" max="10017" width="11.7109375" style="13" customWidth="1"/>
    <col min="10018" max="10018" width="3.85546875" style="13" customWidth="1"/>
    <col min="10019" max="10020" width="13.28515625" style="13" customWidth="1"/>
    <col min="10021" max="10021" width="11.42578125" style="13" customWidth="1"/>
    <col min="10022" max="10022" width="14.7109375" style="13" customWidth="1"/>
    <col min="10023" max="10024" width="11.5703125" style="13" customWidth="1"/>
    <col min="10025" max="10025" width="11.7109375" style="13" customWidth="1"/>
    <col min="10026" max="10240" width="9.140625" style="13"/>
    <col min="10241" max="10241" width="15.7109375" style="13" customWidth="1"/>
    <col min="10242" max="10242" width="11.140625" style="13" customWidth="1"/>
    <col min="10243" max="10243" width="31.5703125" style="13" customWidth="1"/>
    <col min="10244" max="10244" width="11.7109375" style="13" customWidth="1"/>
    <col min="10245" max="10246" width="10.42578125" style="13" customWidth="1"/>
    <col min="10247" max="10247" width="11.28515625" style="13" customWidth="1"/>
    <col min="10248" max="10250" width="11.140625" style="13" customWidth="1"/>
    <col min="10251" max="10251" width="17.42578125" style="13" customWidth="1"/>
    <col min="10252" max="10252" width="13.28515625" style="13" customWidth="1"/>
    <col min="10253" max="10254" width="15.140625" style="13" customWidth="1"/>
    <col min="10255" max="10256" width="14.5703125" style="13" customWidth="1"/>
    <col min="10257" max="10257" width="11.5703125" style="13" customWidth="1"/>
    <col min="10258" max="10258" width="11.28515625" style="13" customWidth="1"/>
    <col min="10259" max="10259" width="15" style="13" customWidth="1"/>
    <col min="10260" max="10266" width="9" style="13" hidden="1" customWidth="1"/>
    <col min="10267" max="10267" width="15" style="13" customWidth="1"/>
    <col min="10268" max="10268" width="11.28515625" style="13" customWidth="1"/>
    <col min="10269" max="10269" width="16.42578125" style="13" customWidth="1"/>
    <col min="10270" max="10270" width="16.140625" style="13" customWidth="1"/>
    <col min="10271" max="10271" width="16.28515625" style="13" customWidth="1"/>
    <col min="10272" max="10272" width="11.42578125" style="13" customWidth="1"/>
    <col min="10273" max="10273" width="11.7109375" style="13" customWidth="1"/>
    <col min="10274" max="10274" width="3.85546875" style="13" customWidth="1"/>
    <col min="10275" max="10276" width="13.28515625" style="13" customWidth="1"/>
    <col min="10277" max="10277" width="11.42578125" style="13" customWidth="1"/>
    <col min="10278" max="10278" width="14.7109375" style="13" customWidth="1"/>
    <col min="10279" max="10280" width="11.5703125" style="13" customWidth="1"/>
    <col min="10281" max="10281" width="11.7109375" style="13" customWidth="1"/>
    <col min="10282" max="10496" width="9.140625" style="13"/>
    <col min="10497" max="10497" width="15.7109375" style="13" customWidth="1"/>
    <col min="10498" max="10498" width="11.140625" style="13" customWidth="1"/>
    <col min="10499" max="10499" width="31.5703125" style="13" customWidth="1"/>
    <col min="10500" max="10500" width="11.7109375" style="13" customWidth="1"/>
    <col min="10501" max="10502" width="10.42578125" style="13" customWidth="1"/>
    <col min="10503" max="10503" width="11.28515625" style="13" customWidth="1"/>
    <col min="10504" max="10506" width="11.140625" style="13" customWidth="1"/>
    <col min="10507" max="10507" width="17.42578125" style="13" customWidth="1"/>
    <col min="10508" max="10508" width="13.28515625" style="13" customWidth="1"/>
    <col min="10509" max="10510" width="15.140625" style="13" customWidth="1"/>
    <col min="10511" max="10512" width="14.5703125" style="13" customWidth="1"/>
    <col min="10513" max="10513" width="11.5703125" style="13" customWidth="1"/>
    <col min="10514" max="10514" width="11.28515625" style="13" customWidth="1"/>
    <col min="10515" max="10515" width="15" style="13" customWidth="1"/>
    <col min="10516" max="10522" width="9" style="13" hidden="1" customWidth="1"/>
    <col min="10523" max="10523" width="15" style="13" customWidth="1"/>
    <col min="10524" max="10524" width="11.28515625" style="13" customWidth="1"/>
    <col min="10525" max="10525" width="16.42578125" style="13" customWidth="1"/>
    <col min="10526" max="10526" width="16.140625" style="13" customWidth="1"/>
    <col min="10527" max="10527" width="16.28515625" style="13" customWidth="1"/>
    <col min="10528" max="10528" width="11.42578125" style="13" customWidth="1"/>
    <col min="10529" max="10529" width="11.7109375" style="13" customWidth="1"/>
    <col min="10530" max="10530" width="3.85546875" style="13" customWidth="1"/>
    <col min="10531" max="10532" width="13.28515625" style="13" customWidth="1"/>
    <col min="10533" max="10533" width="11.42578125" style="13" customWidth="1"/>
    <col min="10534" max="10534" width="14.7109375" style="13" customWidth="1"/>
    <col min="10535" max="10536" width="11.5703125" style="13" customWidth="1"/>
    <col min="10537" max="10537" width="11.7109375" style="13" customWidth="1"/>
    <col min="10538" max="10752" width="9.140625" style="13"/>
    <col min="10753" max="10753" width="15.7109375" style="13" customWidth="1"/>
    <col min="10754" max="10754" width="11.140625" style="13" customWidth="1"/>
    <col min="10755" max="10755" width="31.5703125" style="13" customWidth="1"/>
    <col min="10756" max="10756" width="11.7109375" style="13" customWidth="1"/>
    <col min="10757" max="10758" width="10.42578125" style="13" customWidth="1"/>
    <col min="10759" max="10759" width="11.28515625" style="13" customWidth="1"/>
    <col min="10760" max="10762" width="11.140625" style="13" customWidth="1"/>
    <col min="10763" max="10763" width="17.42578125" style="13" customWidth="1"/>
    <col min="10764" max="10764" width="13.28515625" style="13" customWidth="1"/>
    <col min="10765" max="10766" width="15.140625" style="13" customWidth="1"/>
    <col min="10767" max="10768" width="14.5703125" style="13" customWidth="1"/>
    <col min="10769" max="10769" width="11.5703125" style="13" customWidth="1"/>
    <col min="10770" max="10770" width="11.28515625" style="13" customWidth="1"/>
    <col min="10771" max="10771" width="15" style="13" customWidth="1"/>
    <col min="10772" max="10778" width="9" style="13" hidden="1" customWidth="1"/>
    <col min="10779" max="10779" width="15" style="13" customWidth="1"/>
    <col min="10780" max="10780" width="11.28515625" style="13" customWidth="1"/>
    <col min="10781" max="10781" width="16.42578125" style="13" customWidth="1"/>
    <col min="10782" max="10782" width="16.140625" style="13" customWidth="1"/>
    <col min="10783" max="10783" width="16.28515625" style="13" customWidth="1"/>
    <col min="10784" max="10784" width="11.42578125" style="13" customWidth="1"/>
    <col min="10785" max="10785" width="11.7109375" style="13" customWidth="1"/>
    <col min="10786" max="10786" width="3.85546875" style="13" customWidth="1"/>
    <col min="10787" max="10788" width="13.28515625" style="13" customWidth="1"/>
    <col min="10789" max="10789" width="11.42578125" style="13" customWidth="1"/>
    <col min="10790" max="10790" width="14.7109375" style="13" customWidth="1"/>
    <col min="10791" max="10792" width="11.5703125" style="13" customWidth="1"/>
    <col min="10793" max="10793" width="11.7109375" style="13" customWidth="1"/>
    <col min="10794" max="11008" width="9.140625" style="13"/>
    <col min="11009" max="11009" width="15.7109375" style="13" customWidth="1"/>
    <col min="11010" max="11010" width="11.140625" style="13" customWidth="1"/>
    <col min="11011" max="11011" width="31.5703125" style="13" customWidth="1"/>
    <col min="11012" max="11012" width="11.7109375" style="13" customWidth="1"/>
    <col min="11013" max="11014" width="10.42578125" style="13" customWidth="1"/>
    <col min="11015" max="11015" width="11.28515625" style="13" customWidth="1"/>
    <col min="11016" max="11018" width="11.140625" style="13" customWidth="1"/>
    <col min="11019" max="11019" width="17.42578125" style="13" customWidth="1"/>
    <col min="11020" max="11020" width="13.28515625" style="13" customWidth="1"/>
    <col min="11021" max="11022" width="15.140625" style="13" customWidth="1"/>
    <col min="11023" max="11024" width="14.5703125" style="13" customWidth="1"/>
    <col min="11025" max="11025" width="11.5703125" style="13" customWidth="1"/>
    <col min="11026" max="11026" width="11.28515625" style="13" customWidth="1"/>
    <col min="11027" max="11027" width="15" style="13" customWidth="1"/>
    <col min="11028" max="11034" width="9" style="13" hidden="1" customWidth="1"/>
    <col min="11035" max="11035" width="15" style="13" customWidth="1"/>
    <col min="11036" max="11036" width="11.28515625" style="13" customWidth="1"/>
    <col min="11037" max="11037" width="16.42578125" style="13" customWidth="1"/>
    <col min="11038" max="11038" width="16.140625" style="13" customWidth="1"/>
    <col min="11039" max="11039" width="16.28515625" style="13" customWidth="1"/>
    <col min="11040" max="11040" width="11.42578125" style="13" customWidth="1"/>
    <col min="11041" max="11041" width="11.7109375" style="13" customWidth="1"/>
    <col min="11042" max="11042" width="3.85546875" style="13" customWidth="1"/>
    <col min="11043" max="11044" width="13.28515625" style="13" customWidth="1"/>
    <col min="11045" max="11045" width="11.42578125" style="13" customWidth="1"/>
    <col min="11046" max="11046" width="14.7109375" style="13" customWidth="1"/>
    <col min="11047" max="11048" width="11.5703125" style="13" customWidth="1"/>
    <col min="11049" max="11049" width="11.7109375" style="13" customWidth="1"/>
    <col min="11050" max="11264" width="9.140625" style="13"/>
    <col min="11265" max="11265" width="15.7109375" style="13" customWidth="1"/>
    <col min="11266" max="11266" width="11.140625" style="13" customWidth="1"/>
    <col min="11267" max="11267" width="31.5703125" style="13" customWidth="1"/>
    <col min="11268" max="11268" width="11.7109375" style="13" customWidth="1"/>
    <col min="11269" max="11270" width="10.42578125" style="13" customWidth="1"/>
    <col min="11271" max="11271" width="11.28515625" style="13" customWidth="1"/>
    <col min="11272" max="11274" width="11.140625" style="13" customWidth="1"/>
    <col min="11275" max="11275" width="17.42578125" style="13" customWidth="1"/>
    <col min="11276" max="11276" width="13.28515625" style="13" customWidth="1"/>
    <col min="11277" max="11278" width="15.140625" style="13" customWidth="1"/>
    <col min="11279" max="11280" width="14.5703125" style="13" customWidth="1"/>
    <col min="11281" max="11281" width="11.5703125" style="13" customWidth="1"/>
    <col min="11282" max="11282" width="11.28515625" style="13" customWidth="1"/>
    <col min="11283" max="11283" width="15" style="13" customWidth="1"/>
    <col min="11284" max="11290" width="9" style="13" hidden="1" customWidth="1"/>
    <col min="11291" max="11291" width="15" style="13" customWidth="1"/>
    <col min="11292" max="11292" width="11.28515625" style="13" customWidth="1"/>
    <col min="11293" max="11293" width="16.42578125" style="13" customWidth="1"/>
    <col min="11294" max="11294" width="16.140625" style="13" customWidth="1"/>
    <col min="11295" max="11295" width="16.28515625" style="13" customWidth="1"/>
    <col min="11296" max="11296" width="11.42578125" style="13" customWidth="1"/>
    <col min="11297" max="11297" width="11.7109375" style="13" customWidth="1"/>
    <col min="11298" max="11298" width="3.85546875" style="13" customWidth="1"/>
    <col min="11299" max="11300" width="13.28515625" style="13" customWidth="1"/>
    <col min="11301" max="11301" width="11.42578125" style="13" customWidth="1"/>
    <col min="11302" max="11302" width="14.7109375" style="13" customWidth="1"/>
    <col min="11303" max="11304" width="11.5703125" style="13" customWidth="1"/>
    <col min="11305" max="11305" width="11.7109375" style="13" customWidth="1"/>
    <col min="11306" max="11520" width="9.140625" style="13"/>
    <col min="11521" max="11521" width="15.7109375" style="13" customWidth="1"/>
    <col min="11522" max="11522" width="11.140625" style="13" customWidth="1"/>
    <col min="11523" max="11523" width="31.5703125" style="13" customWidth="1"/>
    <col min="11524" max="11524" width="11.7109375" style="13" customWidth="1"/>
    <col min="11525" max="11526" width="10.42578125" style="13" customWidth="1"/>
    <col min="11527" max="11527" width="11.28515625" style="13" customWidth="1"/>
    <col min="11528" max="11530" width="11.140625" style="13" customWidth="1"/>
    <col min="11531" max="11531" width="17.42578125" style="13" customWidth="1"/>
    <col min="11532" max="11532" width="13.28515625" style="13" customWidth="1"/>
    <col min="11533" max="11534" width="15.140625" style="13" customWidth="1"/>
    <col min="11535" max="11536" width="14.5703125" style="13" customWidth="1"/>
    <col min="11537" max="11537" width="11.5703125" style="13" customWidth="1"/>
    <col min="11538" max="11538" width="11.28515625" style="13" customWidth="1"/>
    <col min="11539" max="11539" width="15" style="13" customWidth="1"/>
    <col min="11540" max="11546" width="9" style="13" hidden="1" customWidth="1"/>
    <col min="11547" max="11547" width="15" style="13" customWidth="1"/>
    <col min="11548" max="11548" width="11.28515625" style="13" customWidth="1"/>
    <col min="11549" max="11549" width="16.42578125" style="13" customWidth="1"/>
    <col min="11550" max="11550" width="16.140625" style="13" customWidth="1"/>
    <col min="11551" max="11551" width="16.28515625" style="13" customWidth="1"/>
    <col min="11552" max="11552" width="11.42578125" style="13" customWidth="1"/>
    <col min="11553" max="11553" width="11.7109375" style="13" customWidth="1"/>
    <col min="11554" max="11554" width="3.85546875" style="13" customWidth="1"/>
    <col min="11555" max="11556" width="13.28515625" style="13" customWidth="1"/>
    <col min="11557" max="11557" width="11.42578125" style="13" customWidth="1"/>
    <col min="11558" max="11558" width="14.7109375" style="13" customWidth="1"/>
    <col min="11559" max="11560" width="11.5703125" style="13" customWidth="1"/>
    <col min="11561" max="11561" width="11.7109375" style="13" customWidth="1"/>
    <col min="11562" max="11776" width="9.140625" style="13"/>
    <col min="11777" max="11777" width="15.7109375" style="13" customWidth="1"/>
    <col min="11778" max="11778" width="11.140625" style="13" customWidth="1"/>
    <col min="11779" max="11779" width="31.5703125" style="13" customWidth="1"/>
    <col min="11780" max="11780" width="11.7109375" style="13" customWidth="1"/>
    <col min="11781" max="11782" width="10.42578125" style="13" customWidth="1"/>
    <col min="11783" max="11783" width="11.28515625" style="13" customWidth="1"/>
    <col min="11784" max="11786" width="11.140625" style="13" customWidth="1"/>
    <col min="11787" max="11787" width="17.42578125" style="13" customWidth="1"/>
    <col min="11788" max="11788" width="13.28515625" style="13" customWidth="1"/>
    <col min="11789" max="11790" width="15.140625" style="13" customWidth="1"/>
    <col min="11791" max="11792" width="14.5703125" style="13" customWidth="1"/>
    <col min="11793" max="11793" width="11.5703125" style="13" customWidth="1"/>
    <col min="11794" max="11794" width="11.28515625" style="13" customWidth="1"/>
    <col min="11795" max="11795" width="15" style="13" customWidth="1"/>
    <col min="11796" max="11802" width="9" style="13" hidden="1" customWidth="1"/>
    <col min="11803" max="11803" width="15" style="13" customWidth="1"/>
    <col min="11804" max="11804" width="11.28515625" style="13" customWidth="1"/>
    <col min="11805" max="11805" width="16.42578125" style="13" customWidth="1"/>
    <col min="11806" max="11806" width="16.140625" style="13" customWidth="1"/>
    <col min="11807" max="11807" width="16.28515625" style="13" customWidth="1"/>
    <col min="11808" max="11808" width="11.42578125" style="13" customWidth="1"/>
    <col min="11809" max="11809" width="11.7109375" style="13" customWidth="1"/>
    <col min="11810" max="11810" width="3.85546875" style="13" customWidth="1"/>
    <col min="11811" max="11812" width="13.28515625" style="13" customWidth="1"/>
    <col min="11813" max="11813" width="11.42578125" style="13" customWidth="1"/>
    <col min="11814" max="11814" width="14.7109375" style="13" customWidth="1"/>
    <col min="11815" max="11816" width="11.5703125" style="13" customWidth="1"/>
    <col min="11817" max="11817" width="11.7109375" style="13" customWidth="1"/>
    <col min="11818" max="12032" width="9.140625" style="13"/>
    <col min="12033" max="12033" width="15.7109375" style="13" customWidth="1"/>
    <col min="12034" max="12034" width="11.140625" style="13" customWidth="1"/>
    <col min="12035" max="12035" width="31.5703125" style="13" customWidth="1"/>
    <col min="12036" max="12036" width="11.7109375" style="13" customWidth="1"/>
    <col min="12037" max="12038" width="10.42578125" style="13" customWidth="1"/>
    <col min="12039" max="12039" width="11.28515625" style="13" customWidth="1"/>
    <col min="12040" max="12042" width="11.140625" style="13" customWidth="1"/>
    <col min="12043" max="12043" width="17.42578125" style="13" customWidth="1"/>
    <col min="12044" max="12044" width="13.28515625" style="13" customWidth="1"/>
    <col min="12045" max="12046" width="15.140625" style="13" customWidth="1"/>
    <col min="12047" max="12048" width="14.5703125" style="13" customWidth="1"/>
    <col min="12049" max="12049" width="11.5703125" style="13" customWidth="1"/>
    <col min="12050" max="12050" width="11.28515625" style="13" customWidth="1"/>
    <col min="12051" max="12051" width="15" style="13" customWidth="1"/>
    <col min="12052" max="12058" width="9" style="13" hidden="1" customWidth="1"/>
    <col min="12059" max="12059" width="15" style="13" customWidth="1"/>
    <col min="12060" max="12060" width="11.28515625" style="13" customWidth="1"/>
    <col min="12061" max="12061" width="16.42578125" style="13" customWidth="1"/>
    <col min="12062" max="12062" width="16.140625" style="13" customWidth="1"/>
    <col min="12063" max="12063" width="16.28515625" style="13" customWidth="1"/>
    <col min="12064" max="12064" width="11.42578125" style="13" customWidth="1"/>
    <col min="12065" max="12065" width="11.7109375" style="13" customWidth="1"/>
    <col min="12066" max="12066" width="3.85546875" style="13" customWidth="1"/>
    <col min="12067" max="12068" width="13.28515625" style="13" customWidth="1"/>
    <col min="12069" max="12069" width="11.42578125" style="13" customWidth="1"/>
    <col min="12070" max="12070" width="14.7109375" style="13" customWidth="1"/>
    <col min="12071" max="12072" width="11.5703125" style="13" customWidth="1"/>
    <col min="12073" max="12073" width="11.7109375" style="13" customWidth="1"/>
    <col min="12074" max="12288" width="9.140625" style="13"/>
    <col min="12289" max="12289" width="15.7109375" style="13" customWidth="1"/>
    <col min="12290" max="12290" width="11.140625" style="13" customWidth="1"/>
    <col min="12291" max="12291" width="31.5703125" style="13" customWidth="1"/>
    <col min="12292" max="12292" width="11.7109375" style="13" customWidth="1"/>
    <col min="12293" max="12294" width="10.42578125" style="13" customWidth="1"/>
    <col min="12295" max="12295" width="11.28515625" style="13" customWidth="1"/>
    <col min="12296" max="12298" width="11.140625" style="13" customWidth="1"/>
    <col min="12299" max="12299" width="17.42578125" style="13" customWidth="1"/>
    <col min="12300" max="12300" width="13.28515625" style="13" customWidth="1"/>
    <col min="12301" max="12302" width="15.140625" style="13" customWidth="1"/>
    <col min="12303" max="12304" width="14.5703125" style="13" customWidth="1"/>
    <col min="12305" max="12305" width="11.5703125" style="13" customWidth="1"/>
    <col min="12306" max="12306" width="11.28515625" style="13" customWidth="1"/>
    <col min="12307" max="12307" width="15" style="13" customWidth="1"/>
    <col min="12308" max="12314" width="9" style="13" hidden="1" customWidth="1"/>
    <col min="12315" max="12315" width="15" style="13" customWidth="1"/>
    <col min="12316" max="12316" width="11.28515625" style="13" customWidth="1"/>
    <col min="12317" max="12317" width="16.42578125" style="13" customWidth="1"/>
    <col min="12318" max="12318" width="16.140625" style="13" customWidth="1"/>
    <col min="12319" max="12319" width="16.28515625" style="13" customWidth="1"/>
    <col min="12320" max="12320" width="11.42578125" style="13" customWidth="1"/>
    <col min="12321" max="12321" width="11.7109375" style="13" customWidth="1"/>
    <col min="12322" max="12322" width="3.85546875" style="13" customWidth="1"/>
    <col min="12323" max="12324" width="13.28515625" style="13" customWidth="1"/>
    <col min="12325" max="12325" width="11.42578125" style="13" customWidth="1"/>
    <col min="12326" max="12326" width="14.7109375" style="13" customWidth="1"/>
    <col min="12327" max="12328" width="11.5703125" style="13" customWidth="1"/>
    <col min="12329" max="12329" width="11.7109375" style="13" customWidth="1"/>
    <col min="12330" max="12544" width="9.140625" style="13"/>
    <col min="12545" max="12545" width="15.7109375" style="13" customWidth="1"/>
    <col min="12546" max="12546" width="11.140625" style="13" customWidth="1"/>
    <col min="12547" max="12547" width="31.5703125" style="13" customWidth="1"/>
    <col min="12548" max="12548" width="11.7109375" style="13" customWidth="1"/>
    <col min="12549" max="12550" width="10.42578125" style="13" customWidth="1"/>
    <col min="12551" max="12551" width="11.28515625" style="13" customWidth="1"/>
    <col min="12552" max="12554" width="11.140625" style="13" customWidth="1"/>
    <col min="12555" max="12555" width="17.42578125" style="13" customWidth="1"/>
    <col min="12556" max="12556" width="13.28515625" style="13" customWidth="1"/>
    <col min="12557" max="12558" width="15.140625" style="13" customWidth="1"/>
    <col min="12559" max="12560" width="14.5703125" style="13" customWidth="1"/>
    <col min="12561" max="12561" width="11.5703125" style="13" customWidth="1"/>
    <col min="12562" max="12562" width="11.28515625" style="13" customWidth="1"/>
    <col min="12563" max="12563" width="15" style="13" customWidth="1"/>
    <col min="12564" max="12570" width="9" style="13" hidden="1" customWidth="1"/>
    <col min="12571" max="12571" width="15" style="13" customWidth="1"/>
    <col min="12572" max="12572" width="11.28515625" style="13" customWidth="1"/>
    <col min="12573" max="12573" width="16.42578125" style="13" customWidth="1"/>
    <col min="12574" max="12574" width="16.140625" style="13" customWidth="1"/>
    <col min="12575" max="12575" width="16.28515625" style="13" customWidth="1"/>
    <col min="12576" max="12576" width="11.42578125" style="13" customWidth="1"/>
    <col min="12577" max="12577" width="11.7109375" style="13" customWidth="1"/>
    <col min="12578" max="12578" width="3.85546875" style="13" customWidth="1"/>
    <col min="12579" max="12580" width="13.28515625" style="13" customWidth="1"/>
    <col min="12581" max="12581" width="11.42578125" style="13" customWidth="1"/>
    <col min="12582" max="12582" width="14.7109375" style="13" customWidth="1"/>
    <col min="12583" max="12584" width="11.5703125" style="13" customWidth="1"/>
    <col min="12585" max="12585" width="11.7109375" style="13" customWidth="1"/>
    <col min="12586" max="12800" width="9.140625" style="13"/>
    <col min="12801" max="12801" width="15.7109375" style="13" customWidth="1"/>
    <col min="12802" max="12802" width="11.140625" style="13" customWidth="1"/>
    <col min="12803" max="12803" width="31.5703125" style="13" customWidth="1"/>
    <col min="12804" max="12804" width="11.7109375" style="13" customWidth="1"/>
    <col min="12805" max="12806" width="10.42578125" style="13" customWidth="1"/>
    <col min="12807" max="12807" width="11.28515625" style="13" customWidth="1"/>
    <col min="12808" max="12810" width="11.140625" style="13" customWidth="1"/>
    <col min="12811" max="12811" width="17.42578125" style="13" customWidth="1"/>
    <col min="12812" max="12812" width="13.28515625" style="13" customWidth="1"/>
    <col min="12813" max="12814" width="15.140625" style="13" customWidth="1"/>
    <col min="12815" max="12816" width="14.5703125" style="13" customWidth="1"/>
    <col min="12817" max="12817" width="11.5703125" style="13" customWidth="1"/>
    <col min="12818" max="12818" width="11.28515625" style="13" customWidth="1"/>
    <col min="12819" max="12819" width="15" style="13" customWidth="1"/>
    <col min="12820" max="12826" width="9" style="13" hidden="1" customWidth="1"/>
    <col min="12827" max="12827" width="15" style="13" customWidth="1"/>
    <col min="12828" max="12828" width="11.28515625" style="13" customWidth="1"/>
    <col min="12829" max="12829" width="16.42578125" style="13" customWidth="1"/>
    <col min="12830" max="12830" width="16.140625" style="13" customWidth="1"/>
    <col min="12831" max="12831" width="16.28515625" style="13" customWidth="1"/>
    <col min="12832" max="12832" width="11.42578125" style="13" customWidth="1"/>
    <col min="12833" max="12833" width="11.7109375" style="13" customWidth="1"/>
    <col min="12834" max="12834" width="3.85546875" style="13" customWidth="1"/>
    <col min="12835" max="12836" width="13.28515625" style="13" customWidth="1"/>
    <col min="12837" max="12837" width="11.42578125" style="13" customWidth="1"/>
    <col min="12838" max="12838" width="14.7109375" style="13" customWidth="1"/>
    <col min="12839" max="12840" width="11.5703125" style="13" customWidth="1"/>
    <col min="12841" max="12841" width="11.7109375" style="13" customWidth="1"/>
    <col min="12842" max="13056" width="9.140625" style="13"/>
    <col min="13057" max="13057" width="15.7109375" style="13" customWidth="1"/>
    <col min="13058" max="13058" width="11.140625" style="13" customWidth="1"/>
    <col min="13059" max="13059" width="31.5703125" style="13" customWidth="1"/>
    <col min="13060" max="13060" width="11.7109375" style="13" customWidth="1"/>
    <col min="13061" max="13062" width="10.42578125" style="13" customWidth="1"/>
    <col min="13063" max="13063" width="11.28515625" style="13" customWidth="1"/>
    <col min="13064" max="13066" width="11.140625" style="13" customWidth="1"/>
    <col min="13067" max="13067" width="17.42578125" style="13" customWidth="1"/>
    <col min="13068" max="13068" width="13.28515625" style="13" customWidth="1"/>
    <col min="13069" max="13070" width="15.140625" style="13" customWidth="1"/>
    <col min="13071" max="13072" width="14.5703125" style="13" customWidth="1"/>
    <col min="13073" max="13073" width="11.5703125" style="13" customWidth="1"/>
    <col min="13074" max="13074" width="11.28515625" style="13" customWidth="1"/>
    <col min="13075" max="13075" width="15" style="13" customWidth="1"/>
    <col min="13076" max="13082" width="9" style="13" hidden="1" customWidth="1"/>
    <col min="13083" max="13083" width="15" style="13" customWidth="1"/>
    <col min="13084" max="13084" width="11.28515625" style="13" customWidth="1"/>
    <col min="13085" max="13085" width="16.42578125" style="13" customWidth="1"/>
    <col min="13086" max="13086" width="16.140625" style="13" customWidth="1"/>
    <col min="13087" max="13087" width="16.28515625" style="13" customWidth="1"/>
    <col min="13088" max="13088" width="11.42578125" style="13" customWidth="1"/>
    <col min="13089" max="13089" width="11.7109375" style="13" customWidth="1"/>
    <col min="13090" max="13090" width="3.85546875" style="13" customWidth="1"/>
    <col min="13091" max="13092" width="13.28515625" style="13" customWidth="1"/>
    <col min="13093" max="13093" width="11.42578125" style="13" customWidth="1"/>
    <col min="13094" max="13094" width="14.7109375" style="13" customWidth="1"/>
    <col min="13095" max="13096" width="11.5703125" style="13" customWidth="1"/>
    <col min="13097" max="13097" width="11.7109375" style="13" customWidth="1"/>
    <col min="13098" max="13312" width="9.140625" style="13"/>
    <col min="13313" max="13313" width="15.7109375" style="13" customWidth="1"/>
    <col min="13314" max="13314" width="11.140625" style="13" customWidth="1"/>
    <col min="13315" max="13315" width="31.5703125" style="13" customWidth="1"/>
    <col min="13316" max="13316" width="11.7109375" style="13" customWidth="1"/>
    <col min="13317" max="13318" width="10.42578125" style="13" customWidth="1"/>
    <col min="13319" max="13319" width="11.28515625" style="13" customWidth="1"/>
    <col min="13320" max="13322" width="11.140625" style="13" customWidth="1"/>
    <col min="13323" max="13323" width="17.42578125" style="13" customWidth="1"/>
    <col min="13324" max="13324" width="13.28515625" style="13" customWidth="1"/>
    <col min="13325" max="13326" width="15.140625" style="13" customWidth="1"/>
    <col min="13327" max="13328" width="14.5703125" style="13" customWidth="1"/>
    <col min="13329" max="13329" width="11.5703125" style="13" customWidth="1"/>
    <col min="13330" max="13330" width="11.28515625" style="13" customWidth="1"/>
    <col min="13331" max="13331" width="15" style="13" customWidth="1"/>
    <col min="13332" max="13338" width="9" style="13" hidden="1" customWidth="1"/>
    <col min="13339" max="13339" width="15" style="13" customWidth="1"/>
    <col min="13340" max="13340" width="11.28515625" style="13" customWidth="1"/>
    <col min="13341" max="13341" width="16.42578125" style="13" customWidth="1"/>
    <col min="13342" max="13342" width="16.140625" style="13" customWidth="1"/>
    <col min="13343" max="13343" width="16.28515625" style="13" customWidth="1"/>
    <col min="13344" max="13344" width="11.42578125" style="13" customWidth="1"/>
    <col min="13345" max="13345" width="11.7109375" style="13" customWidth="1"/>
    <col min="13346" max="13346" width="3.85546875" style="13" customWidth="1"/>
    <col min="13347" max="13348" width="13.28515625" style="13" customWidth="1"/>
    <col min="13349" max="13349" width="11.42578125" style="13" customWidth="1"/>
    <col min="13350" max="13350" width="14.7109375" style="13" customWidth="1"/>
    <col min="13351" max="13352" width="11.5703125" style="13" customWidth="1"/>
    <col min="13353" max="13353" width="11.7109375" style="13" customWidth="1"/>
    <col min="13354" max="13568" width="9.140625" style="13"/>
    <col min="13569" max="13569" width="15.7109375" style="13" customWidth="1"/>
    <col min="13570" max="13570" width="11.140625" style="13" customWidth="1"/>
    <col min="13571" max="13571" width="31.5703125" style="13" customWidth="1"/>
    <col min="13572" max="13572" width="11.7109375" style="13" customWidth="1"/>
    <col min="13573" max="13574" width="10.42578125" style="13" customWidth="1"/>
    <col min="13575" max="13575" width="11.28515625" style="13" customWidth="1"/>
    <col min="13576" max="13578" width="11.140625" style="13" customWidth="1"/>
    <col min="13579" max="13579" width="17.42578125" style="13" customWidth="1"/>
    <col min="13580" max="13580" width="13.28515625" style="13" customWidth="1"/>
    <col min="13581" max="13582" width="15.140625" style="13" customWidth="1"/>
    <col min="13583" max="13584" width="14.5703125" style="13" customWidth="1"/>
    <col min="13585" max="13585" width="11.5703125" style="13" customWidth="1"/>
    <col min="13586" max="13586" width="11.28515625" style="13" customWidth="1"/>
    <col min="13587" max="13587" width="15" style="13" customWidth="1"/>
    <col min="13588" max="13594" width="9" style="13" hidden="1" customWidth="1"/>
    <col min="13595" max="13595" width="15" style="13" customWidth="1"/>
    <col min="13596" max="13596" width="11.28515625" style="13" customWidth="1"/>
    <col min="13597" max="13597" width="16.42578125" style="13" customWidth="1"/>
    <col min="13598" max="13598" width="16.140625" style="13" customWidth="1"/>
    <col min="13599" max="13599" width="16.28515625" style="13" customWidth="1"/>
    <col min="13600" max="13600" width="11.42578125" style="13" customWidth="1"/>
    <col min="13601" max="13601" width="11.7109375" style="13" customWidth="1"/>
    <col min="13602" max="13602" width="3.85546875" style="13" customWidth="1"/>
    <col min="13603" max="13604" width="13.28515625" style="13" customWidth="1"/>
    <col min="13605" max="13605" width="11.42578125" style="13" customWidth="1"/>
    <col min="13606" max="13606" width="14.7109375" style="13" customWidth="1"/>
    <col min="13607" max="13608" width="11.5703125" style="13" customWidth="1"/>
    <col min="13609" max="13609" width="11.7109375" style="13" customWidth="1"/>
    <col min="13610" max="13824" width="9.140625" style="13"/>
    <col min="13825" max="13825" width="15.7109375" style="13" customWidth="1"/>
    <col min="13826" max="13826" width="11.140625" style="13" customWidth="1"/>
    <col min="13827" max="13827" width="31.5703125" style="13" customWidth="1"/>
    <col min="13828" max="13828" width="11.7109375" style="13" customWidth="1"/>
    <col min="13829" max="13830" width="10.42578125" style="13" customWidth="1"/>
    <col min="13831" max="13831" width="11.28515625" style="13" customWidth="1"/>
    <col min="13832" max="13834" width="11.140625" style="13" customWidth="1"/>
    <col min="13835" max="13835" width="17.42578125" style="13" customWidth="1"/>
    <col min="13836" max="13836" width="13.28515625" style="13" customWidth="1"/>
    <col min="13837" max="13838" width="15.140625" style="13" customWidth="1"/>
    <col min="13839" max="13840" width="14.5703125" style="13" customWidth="1"/>
    <col min="13841" max="13841" width="11.5703125" style="13" customWidth="1"/>
    <col min="13842" max="13842" width="11.28515625" style="13" customWidth="1"/>
    <col min="13843" max="13843" width="15" style="13" customWidth="1"/>
    <col min="13844" max="13850" width="9" style="13" hidden="1" customWidth="1"/>
    <col min="13851" max="13851" width="15" style="13" customWidth="1"/>
    <col min="13852" max="13852" width="11.28515625" style="13" customWidth="1"/>
    <col min="13853" max="13853" width="16.42578125" style="13" customWidth="1"/>
    <col min="13854" max="13854" width="16.140625" style="13" customWidth="1"/>
    <col min="13855" max="13855" width="16.28515625" style="13" customWidth="1"/>
    <col min="13856" max="13856" width="11.42578125" style="13" customWidth="1"/>
    <col min="13857" max="13857" width="11.7109375" style="13" customWidth="1"/>
    <col min="13858" max="13858" width="3.85546875" style="13" customWidth="1"/>
    <col min="13859" max="13860" width="13.28515625" style="13" customWidth="1"/>
    <col min="13861" max="13861" width="11.42578125" style="13" customWidth="1"/>
    <col min="13862" max="13862" width="14.7109375" style="13" customWidth="1"/>
    <col min="13863" max="13864" width="11.5703125" style="13" customWidth="1"/>
    <col min="13865" max="13865" width="11.7109375" style="13" customWidth="1"/>
    <col min="13866" max="14080" width="9.140625" style="13"/>
    <col min="14081" max="14081" width="15.7109375" style="13" customWidth="1"/>
    <col min="14082" max="14082" width="11.140625" style="13" customWidth="1"/>
    <col min="14083" max="14083" width="31.5703125" style="13" customWidth="1"/>
    <col min="14084" max="14084" width="11.7109375" style="13" customWidth="1"/>
    <col min="14085" max="14086" width="10.42578125" style="13" customWidth="1"/>
    <col min="14087" max="14087" width="11.28515625" style="13" customWidth="1"/>
    <col min="14088" max="14090" width="11.140625" style="13" customWidth="1"/>
    <col min="14091" max="14091" width="17.42578125" style="13" customWidth="1"/>
    <col min="14092" max="14092" width="13.28515625" style="13" customWidth="1"/>
    <col min="14093" max="14094" width="15.140625" style="13" customWidth="1"/>
    <col min="14095" max="14096" width="14.5703125" style="13" customWidth="1"/>
    <col min="14097" max="14097" width="11.5703125" style="13" customWidth="1"/>
    <col min="14098" max="14098" width="11.28515625" style="13" customWidth="1"/>
    <col min="14099" max="14099" width="15" style="13" customWidth="1"/>
    <col min="14100" max="14106" width="9" style="13" hidden="1" customWidth="1"/>
    <col min="14107" max="14107" width="15" style="13" customWidth="1"/>
    <col min="14108" max="14108" width="11.28515625" style="13" customWidth="1"/>
    <col min="14109" max="14109" width="16.42578125" style="13" customWidth="1"/>
    <col min="14110" max="14110" width="16.140625" style="13" customWidth="1"/>
    <col min="14111" max="14111" width="16.28515625" style="13" customWidth="1"/>
    <col min="14112" max="14112" width="11.42578125" style="13" customWidth="1"/>
    <col min="14113" max="14113" width="11.7109375" style="13" customWidth="1"/>
    <col min="14114" max="14114" width="3.85546875" style="13" customWidth="1"/>
    <col min="14115" max="14116" width="13.28515625" style="13" customWidth="1"/>
    <col min="14117" max="14117" width="11.42578125" style="13" customWidth="1"/>
    <col min="14118" max="14118" width="14.7109375" style="13" customWidth="1"/>
    <col min="14119" max="14120" width="11.5703125" style="13" customWidth="1"/>
    <col min="14121" max="14121" width="11.7109375" style="13" customWidth="1"/>
    <col min="14122" max="14336" width="9.140625" style="13"/>
    <col min="14337" max="14337" width="15.7109375" style="13" customWidth="1"/>
    <col min="14338" max="14338" width="11.140625" style="13" customWidth="1"/>
    <col min="14339" max="14339" width="31.5703125" style="13" customWidth="1"/>
    <col min="14340" max="14340" width="11.7109375" style="13" customWidth="1"/>
    <col min="14341" max="14342" width="10.42578125" style="13" customWidth="1"/>
    <col min="14343" max="14343" width="11.28515625" style="13" customWidth="1"/>
    <col min="14344" max="14346" width="11.140625" style="13" customWidth="1"/>
    <col min="14347" max="14347" width="17.42578125" style="13" customWidth="1"/>
    <col min="14348" max="14348" width="13.28515625" style="13" customWidth="1"/>
    <col min="14349" max="14350" width="15.140625" style="13" customWidth="1"/>
    <col min="14351" max="14352" width="14.5703125" style="13" customWidth="1"/>
    <col min="14353" max="14353" width="11.5703125" style="13" customWidth="1"/>
    <col min="14354" max="14354" width="11.28515625" style="13" customWidth="1"/>
    <col min="14355" max="14355" width="15" style="13" customWidth="1"/>
    <col min="14356" max="14362" width="9" style="13" hidden="1" customWidth="1"/>
    <col min="14363" max="14363" width="15" style="13" customWidth="1"/>
    <col min="14364" max="14364" width="11.28515625" style="13" customWidth="1"/>
    <col min="14365" max="14365" width="16.42578125" style="13" customWidth="1"/>
    <col min="14366" max="14366" width="16.140625" style="13" customWidth="1"/>
    <col min="14367" max="14367" width="16.28515625" style="13" customWidth="1"/>
    <col min="14368" max="14368" width="11.42578125" style="13" customWidth="1"/>
    <col min="14369" max="14369" width="11.7109375" style="13" customWidth="1"/>
    <col min="14370" max="14370" width="3.85546875" style="13" customWidth="1"/>
    <col min="14371" max="14372" width="13.28515625" style="13" customWidth="1"/>
    <col min="14373" max="14373" width="11.42578125" style="13" customWidth="1"/>
    <col min="14374" max="14374" width="14.7109375" style="13" customWidth="1"/>
    <col min="14375" max="14376" width="11.5703125" style="13" customWidth="1"/>
    <col min="14377" max="14377" width="11.7109375" style="13" customWidth="1"/>
    <col min="14378" max="14592" width="9.140625" style="13"/>
    <col min="14593" max="14593" width="15.7109375" style="13" customWidth="1"/>
    <col min="14594" max="14594" width="11.140625" style="13" customWidth="1"/>
    <col min="14595" max="14595" width="31.5703125" style="13" customWidth="1"/>
    <col min="14596" max="14596" width="11.7109375" style="13" customWidth="1"/>
    <col min="14597" max="14598" width="10.42578125" style="13" customWidth="1"/>
    <col min="14599" max="14599" width="11.28515625" style="13" customWidth="1"/>
    <col min="14600" max="14602" width="11.140625" style="13" customWidth="1"/>
    <col min="14603" max="14603" width="17.42578125" style="13" customWidth="1"/>
    <col min="14604" max="14604" width="13.28515625" style="13" customWidth="1"/>
    <col min="14605" max="14606" width="15.140625" style="13" customWidth="1"/>
    <col min="14607" max="14608" width="14.5703125" style="13" customWidth="1"/>
    <col min="14609" max="14609" width="11.5703125" style="13" customWidth="1"/>
    <col min="14610" max="14610" width="11.28515625" style="13" customWidth="1"/>
    <col min="14611" max="14611" width="15" style="13" customWidth="1"/>
    <col min="14612" max="14618" width="9" style="13" hidden="1" customWidth="1"/>
    <col min="14619" max="14619" width="15" style="13" customWidth="1"/>
    <col min="14620" max="14620" width="11.28515625" style="13" customWidth="1"/>
    <col min="14621" max="14621" width="16.42578125" style="13" customWidth="1"/>
    <col min="14622" max="14622" width="16.140625" style="13" customWidth="1"/>
    <col min="14623" max="14623" width="16.28515625" style="13" customWidth="1"/>
    <col min="14624" max="14624" width="11.42578125" style="13" customWidth="1"/>
    <col min="14625" max="14625" width="11.7109375" style="13" customWidth="1"/>
    <col min="14626" max="14626" width="3.85546875" style="13" customWidth="1"/>
    <col min="14627" max="14628" width="13.28515625" style="13" customWidth="1"/>
    <col min="14629" max="14629" width="11.42578125" style="13" customWidth="1"/>
    <col min="14630" max="14630" width="14.7109375" style="13" customWidth="1"/>
    <col min="14631" max="14632" width="11.5703125" style="13" customWidth="1"/>
    <col min="14633" max="14633" width="11.7109375" style="13" customWidth="1"/>
    <col min="14634" max="14848" width="9.140625" style="13"/>
    <col min="14849" max="14849" width="15.7109375" style="13" customWidth="1"/>
    <col min="14850" max="14850" width="11.140625" style="13" customWidth="1"/>
    <col min="14851" max="14851" width="31.5703125" style="13" customWidth="1"/>
    <col min="14852" max="14852" width="11.7109375" style="13" customWidth="1"/>
    <col min="14853" max="14854" width="10.42578125" style="13" customWidth="1"/>
    <col min="14855" max="14855" width="11.28515625" style="13" customWidth="1"/>
    <col min="14856" max="14858" width="11.140625" style="13" customWidth="1"/>
    <col min="14859" max="14859" width="17.42578125" style="13" customWidth="1"/>
    <col min="14860" max="14860" width="13.28515625" style="13" customWidth="1"/>
    <col min="14861" max="14862" width="15.140625" style="13" customWidth="1"/>
    <col min="14863" max="14864" width="14.5703125" style="13" customWidth="1"/>
    <col min="14865" max="14865" width="11.5703125" style="13" customWidth="1"/>
    <col min="14866" max="14866" width="11.28515625" style="13" customWidth="1"/>
    <col min="14867" max="14867" width="15" style="13" customWidth="1"/>
    <col min="14868" max="14874" width="9" style="13" hidden="1" customWidth="1"/>
    <col min="14875" max="14875" width="15" style="13" customWidth="1"/>
    <col min="14876" max="14876" width="11.28515625" style="13" customWidth="1"/>
    <col min="14877" max="14877" width="16.42578125" style="13" customWidth="1"/>
    <col min="14878" max="14878" width="16.140625" style="13" customWidth="1"/>
    <col min="14879" max="14879" width="16.28515625" style="13" customWidth="1"/>
    <col min="14880" max="14880" width="11.42578125" style="13" customWidth="1"/>
    <col min="14881" max="14881" width="11.7109375" style="13" customWidth="1"/>
    <col min="14882" max="14882" width="3.85546875" style="13" customWidth="1"/>
    <col min="14883" max="14884" width="13.28515625" style="13" customWidth="1"/>
    <col min="14885" max="14885" width="11.42578125" style="13" customWidth="1"/>
    <col min="14886" max="14886" width="14.7109375" style="13" customWidth="1"/>
    <col min="14887" max="14888" width="11.5703125" style="13" customWidth="1"/>
    <col min="14889" max="14889" width="11.7109375" style="13" customWidth="1"/>
    <col min="14890" max="15104" width="9.140625" style="13"/>
    <col min="15105" max="15105" width="15.7109375" style="13" customWidth="1"/>
    <col min="15106" max="15106" width="11.140625" style="13" customWidth="1"/>
    <col min="15107" max="15107" width="31.5703125" style="13" customWidth="1"/>
    <col min="15108" max="15108" width="11.7109375" style="13" customWidth="1"/>
    <col min="15109" max="15110" width="10.42578125" style="13" customWidth="1"/>
    <col min="15111" max="15111" width="11.28515625" style="13" customWidth="1"/>
    <col min="15112" max="15114" width="11.140625" style="13" customWidth="1"/>
    <col min="15115" max="15115" width="17.42578125" style="13" customWidth="1"/>
    <col min="15116" max="15116" width="13.28515625" style="13" customWidth="1"/>
    <col min="15117" max="15118" width="15.140625" style="13" customWidth="1"/>
    <col min="15119" max="15120" width="14.5703125" style="13" customWidth="1"/>
    <col min="15121" max="15121" width="11.5703125" style="13" customWidth="1"/>
    <col min="15122" max="15122" width="11.28515625" style="13" customWidth="1"/>
    <col min="15123" max="15123" width="15" style="13" customWidth="1"/>
    <col min="15124" max="15130" width="9" style="13" hidden="1" customWidth="1"/>
    <col min="15131" max="15131" width="15" style="13" customWidth="1"/>
    <col min="15132" max="15132" width="11.28515625" style="13" customWidth="1"/>
    <col min="15133" max="15133" width="16.42578125" style="13" customWidth="1"/>
    <col min="15134" max="15134" width="16.140625" style="13" customWidth="1"/>
    <col min="15135" max="15135" width="16.28515625" style="13" customWidth="1"/>
    <col min="15136" max="15136" width="11.42578125" style="13" customWidth="1"/>
    <col min="15137" max="15137" width="11.7109375" style="13" customWidth="1"/>
    <col min="15138" max="15138" width="3.85546875" style="13" customWidth="1"/>
    <col min="15139" max="15140" width="13.28515625" style="13" customWidth="1"/>
    <col min="15141" max="15141" width="11.42578125" style="13" customWidth="1"/>
    <col min="15142" max="15142" width="14.7109375" style="13" customWidth="1"/>
    <col min="15143" max="15144" width="11.5703125" style="13" customWidth="1"/>
    <col min="15145" max="15145" width="11.7109375" style="13" customWidth="1"/>
    <col min="15146" max="15360" width="9.140625" style="13"/>
    <col min="15361" max="15361" width="15.7109375" style="13" customWidth="1"/>
    <col min="15362" max="15362" width="11.140625" style="13" customWidth="1"/>
    <col min="15363" max="15363" width="31.5703125" style="13" customWidth="1"/>
    <col min="15364" max="15364" width="11.7109375" style="13" customWidth="1"/>
    <col min="15365" max="15366" width="10.42578125" style="13" customWidth="1"/>
    <col min="15367" max="15367" width="11.28515625" style="13" customWidth="1"/>
    <col min="15368" max="15370" width="11.140625" style="13" customWidth="1"/>
    <col min="15371" max="15371" width="17.42578125" style="13" customWidth="1"/>
    <col min="15372" max="15372" width="13.28515625" style="13" customWidth="1"/>
    <col min="15373" max="15374" width="15.140625" style="13" customWidth="1"/>
    <col min="15375" max="15376" width="14.5703125" style="13" customWidth="1"/>
    <col min="15377" max="15377" width="11.5703125" style="13" customWidth="1"/>
    <col min="15378" max="15378" width="11.28515625" style="13" customWidth="1"/>
    <col min="15379" max="15379" width="15" style="13" customWidth="1"/>
    <col min="15380" max="15386" width="9" style="13" hidden="1" customWidth="1"/>
    <col min="15387" max="15387" width="15" style="13" customWidth="1"/>
    <col min="15388" max="15388" width="11.28515625" style="13" customWidth="1"/>
    <col min="15389" max="15389" width="16.42578125" style="13" customWidth="1"/>
    <col min="15390" max="15390" width="16.140625" style="13" customWidth="1"/>
    <col min="15391" max="15391" width="16.28515625" style="13" customWidth="1"/>
    <col min="15392" max="15392" width="11.42578125" style="13" customWidth="1"/>
    <col min="15393" max="15393" width="11.7109375" style="13" customWidth="1"/>
    <col min="15394" max="15394" width="3.85546875" style="13" customWidth="1"/>
    <col min="15395" max="15396" width="13.28515625" style="13" customWidth="1"/>
    <col min="15397" max="15397" width="11.42578125" style="13" customWidth="1"/>
    <col min="15398" max="15398" width="14.7109375" style="13" customWidth="1"/>
    <col min="15399" max="15400" width="11.5703125" style="13" customWidth="1"/>
    <col min="15401" max="15401" width="11.7109375" style="13" customWidth="1"/>
    <col min="15402" max="15616" width="9.140625" style="13"/>
    <col min="15617" max="15617" width="15.7109375" style="13" customWidth="1"/>
    <col min="15618" max="15618" width="11.140625" style="13" customWidth="1"/>
    <col min="15619" max="15619" width="31.5703125" style="13" customWidth="1"/>
    <col min="15620" max="15620" width="11.7109375" style="13" customWidth="1"/>
    <col min="15621" max="15622" width="10.42578125" style="13" customWidth="1"/>
    <col min="15623" max="15623" width="11.28515625" style="13" customWidth="1"/>
    <col min="15624" max="15626" width="11.140625" style="13" customWidth="1"/>
    <col min="15627" max="15627" width="17.42578125" style="13" customWidth="1"/>
    <col min="15628" max="15628" width="13.28515625" style="13" customWidth="1"/>
    <col min="15629" max="15630" width="15.140625" style="13" customWidth="1"/>
    <col min="15631" max="15632" width="14.5703125" style="13" customWidth="1"/>
    <col min="15633" max="15633" width="11.5703125" style="13" customWidth="1"/>
    <col min="15634" max="15634" width="11.28515625" style="13" customWidth="1"/>
    <col min="15635" max="15635" width="15" style="13" customWidth="1"/>
    <col min="15636" max="15642" width="9" style="13" hidden="1" customWidth="1"/>
    <col min="15643" max="15643" width="15" style="13" customWidth="1"/>
    <col min="15644" max="15644" width="11.28515625" style="13" customWidth="1"/>
    <col min="15645" max="15645" width="16.42578125" style="13" customWidth="1"/>
    <col min="15646" max="15646" width="16.140625" style="13" customWidth="1"/>
    <col min="15647" max="15647" width="16.28515625" style="13" customWidth="1"/>
    <col min="15648" max="15648" width="11.42578125" style="13" customWidth="1"/>
    <col min="15649" max="15649" width="11.7109375" style="13" customWidth="1"/>
    <col min="15650" max="15650" width="3.85546875" style="13" customWidth="1"/>
    <col min="15651" max="15652" width="13.28515625" style="13" customWidth="1"/>
    <col min="15653" max="15653" width="11.42578125" style="13" customWidth="1"/>
    <col min="15654" max="15654" width="14.7109375" style="13" customWidth="1"/>
    <col min="15655" max="15656" width="11.5703125" style="13" customWidth="1"/>
    <col min="15657" max="15657" width="11.7109375" style="13" customWidth="1"/>
    <col min="15658" max="15872" width="9.140625" style="13"/>
    <col min="15873" max="15873" width="15.7109375" style="13" customWidth="1"/>
    <col min="15874" max="15874" width="11.140625" style="13" customWidth="1"/>
    <col min="15875" max="15875" width="31.5703125" style="13" customWidth="1"/>
    <col min="15876" max="15876" width="11.7109375" style="13" customWidth="1"/>
    <col min="15877" max="15878" width="10.42578125" style="13" customWidth="1"/>
    <col min="15879" max="15879" width="11.28515625" style="13" customWidth="1"/>
    <col min="15880" max="15882" width="11.140625" style="13" customWidth="1"/>
    <col min="15883" max="15883" width="17.42578125" style="13" customWidth="1"/>
    <col min="15884" max="15884" width="13.28515625" style="13" customWidth="1"/>
    <col min="15885" max="15886" width="15.140625" style="13" customWidth="1"/>
    <col min="15887" max="15888" width="14.5703125" style="13" customWidth="1"/>
    <col min="15889" max="15889" width="11.5703125" style="13" customWidth="1"/>
    <col min="15890" max="15890" width="11.28515625" style="13" customWidth="1"/>
    <col min="15891" max="15891" width="15" style="13" customWidth="1"/>
    <col min="15892" max="15898" width="9" style="13" hidden="1" customWidth="1"/>
    <col min="15899" max="15899" width="15" style="13" customWidth="1"/>
    <col min="15900" max="15900" width="11.28515625" style="13" customWidth="1"/>
    <col min="15901" max="15901" width="16.42578125" style="13" customWidth="1"/>
    <col min="15902" max="15902" width="16.140625" style="13" customWidth="1"/>
    <col min="15903" max="15903" width="16.28515625" style="13" customWidth="1"/>
    <col min="15904" max="15904" width="11.42578125" style="13" customWidth="1"/>
    <col min="15905" max="15905" width="11.7109375" style="13" customWidth="1"/>
    <col min="15906" max="15906" width="3.85546875" style="13" customWidth="1"/>
    <col min="15907" max="15908" width="13.28515625" style="13" customWidth="1"/>
    <col min="15909" max="15909" width="11.42578125" style="13" customWidth="1"/>
    <col min="15910" max="15910" width="14.7109375" style="13" customWidth="1"/>
    <col min="15911" max="15912" width="11.5703125" style="13" customWidth="1"/>
    <col min="15913" max="15913" width="11.7109375" style="13" customWidth="1"/>
    <col min="15914" max="16128" width="9.140625" style="13"/>
    <col min="16129" max="16129" width="15.7109375" style="13" customWidth="1"/>
    <col min="16130" max="16130" width="11.140625" style="13" customWidth="1"/>
    <col min="16131" max="16131" width="31.5703125" style="13" customWidth="1"/>
    <col min="16132" max="16132" width="11.7109375" style="13" customWidth="1"/>
    <col min="16133" max="16134" width="10.42578125" style="13" customWidth="1"/>
    <col min="16135" max="16135" width="11.28515625" style="13" customWidth="1"/>
    <col min="16136" max="16138" width="11.140625" style="13" customWidth="1"/>
    <col min="16139" max="16139" width="17.42578125" style="13" customWidth="1"/>
    <col min="16140" max="16140" width="13.28515625" style="13" customWidth="1"/>
    <col min="16141" max="16142" width="15.140625" style="13" customWidth="1"/>
    <col min="16143" max="16144" width="14.5703125" style="13" customWidth="1"/>
    <col min="16145" max="16145" width="11.5703125" style="13" customWidth="1"/>
    <col min="16146" max="16146" width="11.28515625" style="13" customWidth="1"/>
    <col min="16147" max="16147" width="15" style="13" customWidth="1"/>
    <col min="16148" max="16154" width="9" style="13" hidden="1" customWidth="1"/>
    <col min="16155" max="16155" width="15" style="13" customWidth="1"/>
    <col min="16156" max="16156" width="11.28515625" style="13" customWidth="1"/>
    <col min="16157" max="16157" width="16.42578125" style="13" customWidth="1"/>
    <col min="16158" max="16158" width="16.140625" style="13" customWidth="1"/>
    <col min="16159" max="16159" width="16.28515625" style="13" customWidth="1"/>
    <col min="16160" max="16160" width="11.42578125" style="13" customWidth="1"/>
    <col min="16161" max="16161" width="11.7109375" style="13" customWidth="1"/>
    <col min="16162" max="16162" width="3.85546875" style="13" customWidth="1"/>
    <col min="16163" max="16164" width="13.28515625" style="13" customWidth="1"/>
    <col min="16165" max="16165" width="11.42578125" style="13" customWidth="1"/>
    <col min="16166" max="16166" width="14.7109375" style="13" customWidth="1"/>
    <col min="16167" max="16168" width="11.5703125" style="13" customWidth="1"/>
    <col min="16169" max="16169" width="11.7109375" style="13" customWidth="1"/>
    <col min="16170" max="16384" width="9.140625" style="13"/>
  </cols>
  <sheetData>
    <row r="1" spans="1:41">
      <c r="A1" s="23" t="s">
        <v>75</v>
      </c>
      <c r="B1" s="24"/>
    </row>
    <row r="2" spans="1:41">
      <c r="A2" s="23" t="s">
        <v>32</v>
      </c>
      <c r="B2" s="24"/>
    </row>
    <row r="3" spans="1:41">
      <c r="A3" s="23"/>
      <c r="B3" s="24"/>
      <c r="AN3" s="20"/>
    </row>
    <row r="4" spans="1:41">
      <c r="A4" s="23"/>
      <c r="C4" s="25"/>
      <c r="AN4" s="20"/>
    </row>
    <row r="5" spans="1:41">
      <c r="A5" s="13" t="s">
        <v>33</v>
      </c>
    </row>
    <row r="6" spans="1:41" s="10" customFormat="1" ht="60">
      <c r="A6" s="26" t="s">
        <v>34</v>
      </c>
      <c r="C6" s="10" t="s">
        <v>35</v>
      </c>
      <c r="D6" s="27" t="s">
        <v>6</v>
      </c>
      <c r="E6" s="28" t="s">
        <v>36</v>
      </c>
      <c r="F6" s="28" t="s">
        <v>37</v>
      </c>
      <c r="G6" s="28" t="s">
        <v>38</v>
      </c>
      <c r="H6" s="28" t="s">
        <v>39</v>
      </c>
      <c r="I6" s="28" t="s">
        <v>40</v>
      </c>
      <c r="J6" s="28" t="s">
        <v>41</v>
      </c>
      <c r="K6" s="28" t="s">
        <v>42</v>
      </c>
      <c r="L6" s="27" t="s">
        <v>43</v>
      </c>
      <c r="M6" s="27" t="s">
        <v>43</v>
      </c>
      <c r="N6" s="27" t="s">
        <v>44</v>
      </c>
      <c r="O6" s="27" t="s">
        <v>45</v>
      </c>
      <c r="P6" s="27" t="s">
        <v>46</v>
      </c>
      <c r="Q6" s="27" t="s">
        <v>47</v>
      </c>
      <c r="R6" s="39" t="s">
        <v>48</v>
      </c>
      <c r="S6" s="40" t="s">
        <v>49</v>
      </c>
      <c r="T6" s="41" t="s">
        <v>50</v>
      </c>
      <c r="U6" s="39" t="s">
        <v>51</v>
      </c>
      <c r="V6" s="41" t="s">
        <v>52</v>
      </c>
      <c r="W6" s="39" t="s">
        <v>53</v>
      </c>
      <c r="X6" s="41" t="s">
        <v>54</v>
      </c>
      <c r="Y6" s="39" t="s">
        <v>55</v>
      </c>
      <c r="Z6" s="41" t="s">
        <v>56</v>
      </c>
      <c r="AA6" s="49" t="s">
        <v>20</v>
      </c>
      <c r="AB6" s="49" t="s">
        <v>21</v>
      </c>
      <c r="AC6" s="39" t="s">
        <v>57</v>
      </c>
      <c r="AD6" s="39" t="s">
        <v>58</v>
      </c>
      <c r="AE6" s="27" t="s">
        <v>19</v>
      </c>
      <c r="AF6" s="40" t="s">
        <v>59</v>
      </c>
      <c r="AG6" s="57" t="s">
        <v>60</v>
      </c>
      <c r="AH6" s="58"/>
      <c r="AI6" s="39" t="s">
        <v>61</v>
      </c>
      <c r="AJ6" s="39" t="s">
        <v>62</v>
      </c>
      <c r="AK6" s="39" t="s">
        <v>63</v>
      </c>
      <c r="AM6" s="27" t="s">
        <v>64</v>
      </c>
      <c r="AN6" s="27" t="s">
        <v>65</v>
      </c>
      <c r="AO6" s="10" t="s">
        <v>66</v>
      </c>
    </row>
    <row r="7" spans="1:41" s="11" customFormat="1">
      <c r="A7" s="29"/>
      <c r="B7" s="30"/>
      <c r="C7" s="30"/>
      <c r="D7" s="31"/>
      <c r="E7" s="32"/>
      <c r="F7" s="32"/>
      <c r="G7" s="32"/>
      <c r="H7" s="33">
        <v>1.25</v>
      </c>
      <c r="I7" s="32">
        <v>1.3</v>
      </c>
      <c r="J7" s="32">
        <v>1.3</v>
      </c>
      <c r="K7" s="32"/>
      <c r="L7" s="31" t="s">
        <v>67</v>
      </c>
      <c r="M7" s="31" t="s">
        <v>68</v>
      </c>
      <c r="N7" s="31"/>
      <c r="O7" s="31"/>
      <c r="P7" s="31"/>
      <c r="Q7" s="31"/>
      <c r="R7" s="42"/>
      <c r="S7" s="43"/>
      <c r="T7" s="44"/>
      <c r="U7" s="42"/>
      <c r="V7" s="44"/>
      <c r="W7" s="42"/>
      <c r="X7" s="44"/>
      <c r="Y7" s="42"/>
      <c r="Z7" s="44"/>
      <c r="AA7" s="50"/>
      <c r="AB7" s="50"/>
      <c r="AC7" s="42"/>
      <c r="AD7" s="42"/>
      <c r="AE7" s="51"/>
      <c r="AF7" s="43"/>
      <c r="AG7" s="59"/>
      <c r="AH7" s="60"/>
      <c r="AM7" s="61"/>
      <c r="AN7" s="51"/>
      <c r="AO7" s="68"/>
    </row>
    <row r="8" spans="1:41" s="12" customFormat="1">
      <c r="A8" s="34"/>
      <c r="B8" s="35"/>
      <c r="C8" s="34"/>
      <c r="D8" s="36"/>
      <c r="E8" s="36"/>
      <c r="F8" s="36"/>
      <c r="G8" s="36"/>
      <c r="H8" s="37"/>
      <c r="I8" s="37"/>
      <c r="J8" s="37"/>
      <c r="K8" s="37"/>
      <c r="L8" s="38"/>
      <c r="M8" s="38"/>
      <c r="N8" s="36"/>
      <c r="O8" s="36"/>
      <c r="P8" s="36"/>
      <c r="Q8" s="38"/>
      <c r="R8" s="35"/>
      <c r="S8" s="45"/>
      <c r="T8" s="46"/>
      <c r="U8" s="47"/>
      <c r="V8" s="47"/>
      <c r="W8" s="47"/>
      <c r="X8" s="48"/>
      <c r="Y8" s="52"/>
      <c r="Z8" s="52"/>
      <c r="AA8" s="53"/>
      <c r="AB8" s="54"/>
      <c r="AC8" s="37"/>
      <c r="AD8" s="53"/>
      <c r="AE8" s="55"/>
      <c r="AF8" s="56"/>
      <c r="AG8" s="62"/>
      <c r="AH8" s="63"/>
      <c r="AI8" s="64"/>
      <c r="AJ8" s="65"/>
      <c r="AK8" s="66"/>
      <c r="AL8" s="67"/>
      <c r="AM8" s="36"/>
      <c r="AN8" s="36"/>
      <c r="AO8" s="69"/>
    </row>
  </sheetData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1"/>
  <sheetViews>
    <sheetView workbookViewId="0">
      <selection activeCell="A34" sqref="A34"/>
    </sheetView>
  </sheetViews>
  <sheetFormatPr defaultColWidth="9.140625" defaultRowHeight="12.75"/>
  <cols>
    <col min="1" max="1" width="26.28515625" style="1" customWidth="1"/>
    <col min="2" max="2" width="15" style="2" customWidth="1"/>
    <col min="3" max="3" width="15" style="1" customWidth="1"/>
    <col min="4" max="4" width="10.5703125" style="2" customWidth="1"/>
    <col min="5" max="16384" width="9.140625" style="1"/>
  </cols>
  <sheetData>
    <row r="5" spans="1:4" ht="15">
      <c r="A5" s="71" t="s">
        <v>0</v>
      </c>
      <c r="B5" s="71"/>
      <c r="C5" s="71"/>
      <c r="D5" s="71"/>
    </row>
    <row r="8" spans="1:4">
      <c r="A8" s="1" t="s">
        <v>1</v>
      </c>
      <c r="B8" s="2" t="s">
        <v>69</v>
      </c>
    </row>
    <row r="9" spans="1:4">
      <c r="A9" s="1" t="s">
        <v>3</v>
      </c>
      <c r="B9" s="3" t="e">
        <f>#REF!</f>
        <v>#REF!</v>
      </c>
    </row>
    <row r="10" spans="1:4">
      <c r="A10" s="4"/>
      <c r="B10" s="5"/>
      <c r="C10" s="4"/>
      <c r="D10" s="5"/>
    </row>
    <row r="11" spans="1:4">
      <c r="A11" s="1" t="s">
        <v>5</v>
      </c>
    </row>
    <row r="12" spans="1:4">
      <c r="A12" s="1" t="s">
        <v>6</v>
      </c>
      <c r="D12" s="2">
        <f>B39/2</f>
        <v>7500</v>
      </c>
    </row>
    <row r="13" spans="1:4">
      <c r="A13" s="1" t="s">
        <v>70</v>
      </c>
      <c r="B13" s="2">
        <v>69</v>
      </c>
      <c r="C13" s="1" t="s">
        <v>71</v>
      </c>
      <c r="D13" s="2">
        <v>-99.14</v>
      </c>
    </row>
    <row r="14" spans="1:4" hidden="1">
      <c r="A14" s="1" t="s">
        <v>9</v>
      </c>
      <c r="C14" s="6" t="s">
        <v>8</v>
      </c>
      <c r="D14" s="2">
        <f>B41*B14*1.25</f>
        <v>0</v>
      </c>
    </row>
    <row r="15" spans="1:4" hidden="1">
      <c r="A15" s="1" t="s">
        <v>10</v>
      </c>
      <c r="C15" s="6" t="s">
        <v>8</v>
      </c>
      <c r="D15" s="2">
        <f>B41*B15*1.3</f>
        <v>0</v>
      </c>
    </row>
    <row r="16" spans="1:4">
      <c r="A16" s="1" t="s">
        <v>11</v>
      </c>
      <c r="D16" s="2">
        <f>SUM(D12:D15)</f>
        <v>7400.86</v>
      </c>
    </row>
    <row r="18" spans="1:6">
      <c r="A18" s="1" t="s">
        <v>12</v>
      </c>
    </row>
    <row r="19" spans="1:6">
      <c r="A19" s="1" t="s">
        <v>13</v>
      </c>
      <c r="D19" s="2">
        <v>545</v>
      </c>
    </row>
    <row r="20" spans="1:6">
      <c r="A20" s="1" t="s">
        <v>14</v>
      </c>
      <c r="D20" s="2">
        <v>187.5</v>
      </c>
    </row>
    <row r="21" spans="1:6">
      <c r="A21" s="1" t="s">
        <v>15</v>
      </c>
      <c r="D21" s="2">
        <v>100</v>
      </c>
    </row>
    <row r="22" spans="1:6">
      <c r="A22" s="1" t="s">
        <v>16</v>
      </c>
      <c r="D22" s="2">
        <f>D19+D20+D21</f>
        <v>832.5</v>
      </c>
    </row>
    <row r="23" spans="1:6">
      <c r="A23" s="1" t="s">
        <v>17</v>
      </c>
      <c r="D23" s="2">
        <f>D16-D22</f>
        <v>6568.36</v>
      </c>
    </row>
    <row r="25" spans="1:6">
      <c r="A25" s="1" t="s">
        <v>18</v>
      </c>
    </row>
    <row r="26" spans="1:6">
      <c r="A26" s="1" t="s">
        <v>19</v>
      </c>
      <c r="D26" s="2">
        <v>667.84199999999998</v>
      </c>
    </row>
    <row r="27" spans="1:6" hidden="1">
      <c r="A27" s="1" t="s">
        <v>20</v>
      </c>
    </row>
    <row r="28" spans="1:6" hidden="1">
      <c r="A28" s="1" t="s">
        <v>21</v>
      </c>
    </row>
    <row r="29" spans="1:6" hidden="1">
      <c r="A29" s="1" t="s">
        <v>22</v>
      </c>
    </row>
    <row r="30" spans="1:6">
      <c r="A30" s="1" t="s">
        <v>23</v>
      </c>
      <c r="D30" s="2">
        <f>SUM(D26:D29)</f>
        <v>667.84199999999998</v>
      </c>
      <c r="F30" s="7"/>
    </row>
    <row r="32" spans="1:6">
      <c r="A32" s="1" t="s">
        <v>24</v>
      </c>
    </row>
    <row r="33" spans="1:4" hidden="1">
      <c r="A33" s="1" t="s">
        <v>25</v>
      </c>
    </row>
    <row r="34" spans="1:4">
      <c r="A34" s="1" t="s">
        <v>26</v>
      </c>
      <c r="D34" s="2">
        <v>1500</v>
      </c>
    </row>
    <row r="35" spans="1:4">
      <c r="A35" s="1" t="s">
        <v>27</v>
      </c>
      <c r="D35" s="2">
        <f>D33+D34</f>
        <v>1500</v>
      </c>
    </row>
    <row r="37" spans="1:4">
      <c r="A37" s="8" t="s">
        <v>28</v>
      </c>
      <c r="B37" s="9"/>
      <c r="C37" s="8"/>
      <c r="D37" s="9">
        <f>D23-D30+D35</f>
        <v>7400.518</v>
      </c>
    </row>
    <row r="39" spans="1:4">
      <c r="A39" s="1" t="s">
        <v>29</v>
      </c>
      <c r="B39" s="2">
        <v>15000</v>
      </c>
    </row>
    <row r="40" spans="1:4">
      <c r="A40" s="1" t="s">
        <v>30</v>
      </c>
      <c r="B40" s="2">
        <f>B39*12/261</f>
        <v>689.65517241379314</v>
      </c>
    </row>
    <row r="41" spans="1:4">
      <c r="A41" s="1" t="s">
        <v>31</v>
      </c>
      <c r="B41" s="2">
        <f>B40/8</f>
        <v>86.206896551724142</v>
      </c>
    </row>
  </sheetData>
  <mergeCells count="1">
    <mergeCell ref="A5:D5"/>
  </mergeCells>
  <pageMargins left="0.69930555555555596" right="0.69930555555555596" top="0.75" bottom="0.75" header="0.3" footer="0.3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2"/>
  <sheetViews>
    <sheetView workbookViewId="0">
      <selection activeCell="D37" sqref="D37"/>
    </sheetView>
  </sheetViews>
  <sheetFormatPr defaultColWidth="9.140625" defaultRowHeight="12.75"/>
  <cols>
    <col min="1" max="1" width="26.28515625" style="1" customWidth="1"/>
    <col min="2" max="2" width="15" style="2" customWidth="1"/>
    <col min="3" max="3" width="15" style="1" customWidth="1"/>
    <col min="4" max="4" width="10.5703125" style="2" customWidth="1"/>
    <col min="5" max="16384" width="9.140625" style="1"/>
  </cols>
  <sheetData>
    <row r="5" spans="1:4" ht="15">
      <c r="A5" s="71" t="s">
        <v>0</v>
      </c>
      <c r="B5" s="71"/>
      <c r="C5" s="71"/>
      <c r="D5" s="71"/>
    </row>
    <row r="8" spans="1:4">
      <c r="A8" s="1" t="s">
        <v>1</v>
      </c>
      <c r="B8" s="2" t="s">
        <v>72</v>
      </c>
    </row>
    <row r="9" spans="1:4">
      <c r="A9" s="1" t="s">
        <v>3</v>
      </c>
      <c r="B9" s="3" t="e">
        <f>#REF!</f>
        <v>#REF!</v>
      </c>
    </row>
    <row r="10" spans="1:4">
      <c r="A10" s="4"/>
      <c r="B10" s="5"/>
      <c r="C10" s="4"/>
      <c r="D10" s="5"/>
    </row>
    <row r="11" spans="1:4">
      <c r="A11" s="1" t="s">
        <v>5</v>
      </c>
    </row>
    <row r="12" spans="1:4">
      <c r="A12" s="1" t="s">
        <v>6</v>
      </c>
      <c r="D12" s="2">
        <f>B40/2</f>
        <v>9000</v>
      </c>
    </row>
    <row r="13" spans="1:4" hidden="1">
      <c r="A13" s="1" t="s">
        <v>70</v>
      </c>
      <c r="C13" s="1" t="s">
        <v>73</v>
      </c>
    </row>
    <row r="14" spans="1:4" hidden="1">
      <c r="A14" s="1" t="s">
        <v>9</v>
      </c>
      <c r="C14" s="6" t="s">
        <v>8</v>
      </c>
      <c r="D14" s="2">
        <f>B42*B14*1.25</f>
        <v>0</v>
      </c>
    </row>
    <row r="15" spans="1:4" hidden="1">
      <c r="A15" s="1" t="s">
        <v>10</v>
      </c>
      <c r="C15" s="6" t="s">
        <v>8</v>
      </c>
      <c r="D15" s="2">
        <f>B42*B15*1.3</f>
        <v>0</v>
      </c>
    </row>
    <row r="16" spans="1:4">
      <c r="A16" s="1" t="s">
        <v>11</v>
      </c>
      <c r="D16" s="2">
        <f>D12-D13</f>
        <v>9000</v>
      </c>
    </row>
    <row r="18" spans="1:6">
      <c r="A18" s="1" t="s">
        <v>12</v>
      </c>
    </row>
    <row r="19" spans="1:6" hidden="1">
      <c r="A19" s="1" t="s">
        <v>37</v>
      </c>
    </row>
    <row r="20" spans="1:6">
      <c r="A20" s="1" t="s">
        <v>13</v>
      </c>
      <c r="D20" s="2">
        <v>581.29999999999995</v>
      </c>
    </row>
    <row r="21" spans="1:6">
      <c r="A21" s="1" t="s">
        <v>14</v>
      </c>
      <c r="D21" s="2">
        <v>225</v>
      </c>
    </row>
    <row r="22" spans="1:6">
      <c r="A22" s="1" t="s">
        <v>15</v>
      </c>
      <c r="D22" s="2">
        <v>100</v>
      </c>
    </row>
    <row r="23" spans="1:6">
      <c r="A23" s="1" t="s">
        <v>16</v>
      </c>
      <c r="D23" s="2">
        <f>D20+D21+D22</f>
        <v>906.3</v>
      </c>
    </row>
    <row r="24" spans="1:6">
      <c r="A24" s="1" t="s">
        <v>17</v>
      </c>
      <c r="D24" s="2">
        <f>D16-D23-D19</f>
        <v>8093.7</v>
      </c>
    </row>
    <row r="26" spans="1:6">
      <c r="A26" s="1" t="s">
        <v>18</v>
      </c>
    </row>
    <row r="27" spans="1:6">
      <c r="A27" s="1" t="s">
        <v>19</v>
      </c>
      <c r="D27" s="2">
        <v>981.67499999999995</v>
      </c>
    </row>
    <row r="28" spans="1:6">
      <c r="A28" s="1" t="s">
        <v>20</v>
      </c>
      <c r="D28" s="2">
        <v>347.66</v>
      </c>
    </row>
    <row r="29" spans="1:6" hidden="1">
      <c r="A29" s="1" t="s">
        <v>21</v>
      </c>
    </row>
    <row r="30" spans="1:6" hidden="1">
      <c r="A30" s="1" t="s">
        <v>22</v>
      </c>
    </row>
    <row r="31" spans="1:6">
      <c r="A31" s="1" t="s">
        <v>23</v>
      </c>
      <c r="D31" s="2">
        <f>SUM(D27:D30)</f>
        <v>1329.335</v>
      </c>
      <c r="F31" s="7"/>
    </row>
    <row r="33" spans="1:4" hidden="1">
      <c r="A33" s="1" t="s">
        <v>24</v>
      </c>
    </row>
    <row r="34" spans="1:4" hidden="1">
      <c r="A34" s="1" t="s">
        <v>25</v>
      </c>
    </row>
    <row r="35" spans="1:4" hidden="1">
      <c r="A35" s="1" t="s">
        <v>74</v>
      </c>
    </row>
    <row r="36" spans="1:4" hidden="1">
      <c r="A36" s="1" t="s">
        <v>27</v>
      </c>
      <c r="D36" s="2">
        <f>D34+D35</f>
        <v>0</v>
      </c>
    </row>
    <row r="38" spans="1:4">
      <c r="A38" s="8" t="s">
        <v>28</v>
      </c>
      <c r="B38" s="9"/>
      <c r="C38" s="8"/>
      <c r="D38" s="9">
        <f>D24-D31+D36</f>
        <v>6764.3649999999998</v>
      </c>
    </row>
    <row r="40" spans="1:4">
      <c r="A40" s="1" t="s">
        <v>29</v>
      </c>
      <c r="B40" s="2">
        <v>18000</v>
      </c>
    </row>
    <row r="41" spans="1:4">
      <c r="A41" s="1" t="s">
        <v>30</v>
      </c>
      <c r="B41" s="2">
        <f>B40*12/261</f>
        <v>827.58620689655174</v>
      </c>
    </row>
    <row r="42" spans="1:4">
      <c r="A42" s="1" t="s">
        <v>31</v>
      </c>
      <c r="B42" s="2">
        <f>B41/8</f>
        <v>103.44827586206897</v>
      </c>
    </row>
  </sheetData>
  <mergeCells count="1">
    <mergeCell ref="A5:D5"/>
  </mergeCells>
  <pageMargins left="0.69930555555555596" right="0.69930555555555596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DIMAYUGA</vt:lpstr>
      <vt:lpstr>PAYROLL FILE</vt:lpstr>
      <vt:lpstr>LABUSON</vt:lpstr>
      <vt:lpstr>FLORES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PMS.Drake</dc:creator>
  <cp:lastModifiedBy>Joshua</cp:lastModifiedBy>
  <cp:lastPrinted>2016-10-27T08:05:00Z</cp:lastPrinted>
  <dcterms:created xsi:type="dcterms:W3CDTF">2013-09-26T08:35:00Z</dcterms:created>
  <dcterms:modified xsi:type="dcterms:W3CDTF">2020-05-13T08:32:30Z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2057-10.2.0.5996</vt:lpwstr>
  </property>
</Properties>
</file>