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jm6426/Documents/rtRBA-main/build_model/input/"/>
    </mc:Choice>
  </mc:AlternateContent>
  <xr:revisionPtr revIDLastSave="0" documentId="13_ncr:1_{E0B3445E-346E-2947-B382-DA5F5B780C8C}" xr6:coauthVersionLast="47" xr6:coauthVersionMax="47" xr10:uidLastSave="{00000000-0000-0000-0000-000000000000}"/>
  <bookViews>
    <workbookView xWindow="38400" yWindow="-8820" windowWidth="21600" windowHeight="19500" tabRatio="50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>Sheet1!$A$1:$F$1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G60" i="1" l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3" i="1"/>
  <c r="G2" i="1"/>
  <c r="G4" i="1"/>
  <c r="I4" i="1" a="1"/>
  <c r="I4" i="1" s="1"/>
  <c r="F55" i="1" l="1"/>
  <c r="F7" i="1"/>
  <c r="F40" i="1"/>
  <c r="F4" i="1"/>
  <c r="F16" i="1"/>
  <c r="F30" i="1"/>
  <c r="F6" i="1"/>
  <c r="F53" i="1"/>
  <c r="F29" i="1"/>
  <c r="F17" i="1"/>
  <c r="F50" i="1"/>
  <c r="F38" i="1"/>
  <c r="F26" i="1"/>
  <c r="F51" i="1"/>
  <c r="F39" i="1"/>
  <c r="F27" i="1"/>
  <c r="F15" i="1"/>
  <c r="F3" i="1"/>
  <c r="I3" i="1" s="1" a="1"/>
  <c r="I3" i="1" s="1"/>
  <c r="I5" i="1" s="1"/>
  <c r="F54" i="1"/>
  <c r="F42" i="1"/>
  <c r="F18" i="1"/>
  <c r="F41" i="1"/>
  <c r="F5" i="1"/>
  <c r="F49" i="1"/>
  <c r="F37" i="1"/>
  <c r="F13" i="1"/>
  <c r="F14" i="1"/>
  <c r="F25" i="1"/>
  <c r="F60" i="1"/>
  <c r="F48" i="1"/>
  <c r="F36" i="1"/>
  <c r="F24" i="1"/>
  <c r="F12" i="1"/>
  <c r="F59" i="1"/>
  <c r="F47" i="1"/>
  <c r="F35" i="1"/>
  <c r="F23" i="1"/>
  <c r="F11" i="1"/>
  <c r="F58" i="1"/>
  <c r="F46" i="1"/>
  <c r="F34" i="1"/>
  <c r="F22" i="1"/>
  <c r="F10" i="1"/>
  <c r="F57" i="1"/>
  <c r="F45" i="1"/>
  <c r="F33" i="1"/>
  <c r="F21" i="1"/>
  <c r="F9" i="1"/>
  <c r="F56" i="1"/>
  <c r="F44" i="1"/>
  <c r="F32" i="1"/>
  <c r="F20" i="1"/>
  <c r="F8" i="1"/>
  <c r="F43" i="1"/>
  <c r="F31" i="1"/>
  <c r="F19" i="1"/>
  <c r="F52" i="1"/>
  <c r="F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tc={AE28E31E-1800-6F4B-B446-2B503CE9CF70}</author>
    <author>tc={C3957475-6758-1147-AD4E-42FB5E899ED1}</author>
  </authors>
  <commentList>
    <comment ref="C1" authorId="0" shapeId="0" xr:uid="{AE28E31E-1800-6F4B-B446-2B503CE9CF70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use bidirectional BLAST to find the right aliases for similar models (e.g., cerevisiae).
Reply:
    Not used in code but helps ensure if you included all the subunits.</t>
      </text>
    </comment>
    <comment ref="E1" authorId="1" shapeId="0" xr:uid="{C3957475-6758-1147-AD4E-42FB5E899ED1}">
      <text>
        <t>[Threaded comment]
Your version of Excel allows you to read this threaded comment; however, any edits to it will get removed if the file is opened in a newer version of Excel. Learn more: https://go.microsoft.com/fwlink/?linkid=870924
Comment:
    When paralog = 1, code will skip that entry. Not essential but removes unnecessary entries.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<sst xmlns="http://schemas.openxmlformats.org/spreadsheetml/2006/main" count="128" uniqueCount="70">
  <si>
    <t>id</t>
  </si>
  <si>
    <t>name</t>
  </si>
  <si>
    <t>alias</t>
  </si>
  <si>
    <t>factor_subunit</t>
  </si>
  <si>
    <t>paralog</t>
  </si>
  <si>
    <t>MW (g/mmol)</t>
  </si>
  <si>
    <t>Ribosome protein MW</t>
  </si>
  <si>
    <t>Ribosome RNA MW</t>
  </si>
  <si>
    <t>MRP2</t>
  </si>
  <si>
    <t>rrna_m</t>
  </si>
  <si>
    <t>URS00021AF71F_5286</t>
  </si>
  <si>
    <t>RDN-1</t>
  </si>
  <si>
    <t>FYV4</t>
  </si>
  <si>
    <t>IMG2</t>
  </si>
  <si>
    <t>MHR1</t>
  </si>
  <si>
    <t>MNP1</t>
  </si>
  <si>
    <t>MRP1</t>
  </si>
  <si>
    <t>MRP13</t>
  </si>
  <si>
    <t>MRP17</t>
  </si>
  <si>
    <t>MRP20</t>
  </si>
  <si>
    <t>MRP21</t>
  </si>
  <si>
    <t>MRP4</t>
  </si>
  <si>
    <t>MRP49</t>
  </si>
  <si>
    <t>MRP51</t>
  </si>
  <si>
    <t>MRPL10</t>
  </si>
  <si>
    <t>MRPL13</t>
  </si>
  <si>
    <t>MRPL15</t>
  </si>
  <si>
    <t>MRPL16</t>
  </si>
  <si>
    <t>MRPL17</t>
  </si>
  <si>
    <t>MRPL19</t>
  </si>
  <si>
    <t>MRPL22</t>
  </si>
  <si>
    <t>MRPL25</t>
  </si>
  <si>
    <t>MRPL27</t>
  </si>
  <si>
    <t>MRPL28</t>
  </si>
  <si>
    <t>MRPL3</t>
  </si>
  <si>
    <t>MRPL31</t>
  </si>
  <si>
    <t>MRPL32</t>
  </si>
  <si>
    <t>MRPL33</t>
  </si>
  <si>
    <t>MRPL36</t>
  </si>
  <si>
    <t>MRPL37</t>
  </si>
  <si>
    <t>MRPL38</t>
  </si>
  <si>
    <t>MRPL40</t>
  </si>
  <si>
    <t>MRPL44</t>
  </si>
  <si>
    <t>MRPL50</t>
  </si>
  <si>
    <t>MRPL51</t>
  </si>
  <si>
    <t>MRPL6</t>
  </si>
  <si>
    <t>MRPL7</t>
  </si>
  <si>
    <t>MRPL9</t>
  </si>
  <si>
    <t>MRPS16</t>
  </si>
  <si>
    <t>MRPS17</t>
  </si>
  <si>
    <t>MRPS18</t>
  </si>
  <si>
    <t>MRPS28</t>
  </si>
  <si>
    <t>MRPS35</t>
  </si>
  <si>
    <t>MRPS5</t>
  </si>
  <si>
    <t>MRPS8</t>
  </si>
  <si>
    <t>MRPS9</t>
  </si>
  <si>
    <t>MRX14</t>
  </si>
  <si>
    <t>NAM9</t>
  </si>
  <si>
    <t>PET123</t>
  </si>
  <si>
    <t>RML2</t>
  </si>
  <si>
    <t>RSM18</t>
  </si>
  <si>
    <t>RSM23</t>
  </si>
  <si>
    <t>RSM24</t>
  </si>
  <si>
    <t>RSM26</t>
  </si>
  <si>
    <t>RSM27</t>
  </si>
  <si>
    <t>RSM28</t>
  </si>
  <si>
    <t>RSM7</t>
  </si>
  <si>
    <t>SWS2</t>
  </si>
  <si>
    <t>VAR1</t>
  </si>
  <si>
    <t>essential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</si>
</sst>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  <xf numFmtId="164" fontId="0" fillId="0" borderId="3" xfId="0" applyNumberFormat="1" applyBorder="1"/>
    <xf numFmtId="0" fontId="0" fillId="0" borderId="4" xfId="0" applyBorder="1"/>
    <xf numFmtId="0" fontId="0" fillId="0" borderId="5" xfId="0" applyBorder="1" applyAlignment="1">
      <alignment wrapText="1"/>
    </xf>
  </cellXfs>
  <cellStyles count="1">
    <cellStyle name="Normal" xfId="0" builtinId="0"/>
  </cellStyles>
  <dxfs count="3">
    <dxf>
      <numFmt numFmtId="0" formatCode="General"/>
    </dxf>
    <dxf>
      <alignment horizontal="general" vertical="bottom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jm6426/Documents/rtRBA-main/build_model/input/PROTEIN_stoich_curation.xlsx" TargetMode="External"/><Relationship Id="rId1" Type="http://schemas.openxmlformats.org/officeDocument/2006/relationships/externalLinkPath" Target="PROTEIN_stoich_cu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pecial cases only"/>
      <sheetName val="AA composition"/>
      <sheetName val="Lookup"/>
    </sheetNames>
    <sheetDataSet>
      <sheetData sheetId="0"/>
      <sheetData sheetId="1"/>
      <sheetData sheetId="2"/>
      <sheetData sheetId="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ooney, Eric James" id="{15CB00F0-8DD0-534F-9E0D-77C177BD0CCB}" userId="S::ejm6426@psu.edu::459e8eda-b576-4c3c-9900-d76ade15b4b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4B63D8-8EA5-4F9D-8322-5A70ED834C0A}" name="Table1" displayName="Table1" ref="A1:G60" totalsRowShown="0">
  <autoFilter ref="A1:G60" xr:uid="{EF4B63D8-8EA5-4F9D-8322-5A70ED834C0A}"/>
  <tableColumns count="7">
    <tableColumn id="1" xr3:uid="{84411788-A5C0-4EA9-8871-D6196709FFDF}" name="id" dataDxfId="2"/>
    <tableColumn id="2" xr3:uid="{DE99B250-949B-4B31-B5D9-613900E19369}" name="name"/>
    <tableColumn id="3" xr3:uid="{1DCC5CDE-D95B-4B10-8F2F-26B162480EB3}" name="alias"/>
    <tableColumn id="4" xr3:uid="{C4A10D8B-B475-4214-B396-079C0B091482}" name="factor_subunit"/>
    <tableColumn id="5" xr3:uid="{F2E24FCD-94C0-4CE6-BC66-44BF33CF6030}" name="paralog"/>
    <tableColumn id="6" xr3:uid="{FAA73E52-37F9-4D0E-8C86-3FFB620023CE}" name="MW (g/mmol)" dataDxfId="1"/>
    <tableColumn id="7" xr3:uid="{71BE3BB8-2C5A-BA42-9B1A-1D1F431315D9}" name="essential" dataDxfId="0">
      <calculatedColumnFormula>_xlfn.XLOOKUP(Table1[[#This Row],[id]],[1]!PROTEIN_stoich[gene_src],[1]!PROTEIN_stoich[is essential? (optional, not used in code)],"")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3-08-01T14:24:54.55" personId="{15CB00F0-8DD0-534F-9E0D-77C177BD0CCB}" id="{AE28E31E-1800-6F4B-B446-2B503CE9CF70}">
    <text>Can use bidirectional BLAST to find the right aliases for similar models (e.g., cerevisiae).</text>
  </threadedComment>
  <threadedComment ref="C1" dT="2023-08-01T14:25:35.20" personId="{15CB00F0-8DD0-534F-9E0D-77C177BD0CCB}" id="{CF472E40-A7EB-164D-9FFB-F6A80EF12ACE}" parentId="{AE28E31E-1800-6F4B-B446-2B503CE9CF70}">
    <text>Not used in code but helps ensure if you included all the subunits.</text>
  </threadedComment>
  <threadedComment ref="E1" dT="2023-08-01T14:36:37.84" personId="{15CB00F0-8DD0-534F-9E0D-77C177BD0CCB}" id="{C3957475-6758-1147-AD4E-42FB5E899ED1}">
    <text>When paralog = 1, code will skip that entry. Not essential but removes unnecessary entries.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60"/>
  <sheetViews>
    <sheetView tabSelected="1" zoomScaleNormal="100" workbookViewId="0">
      <selection activeCell="E4" sqref="E4"/>
    </sheetView>
  </sheetViews>
  <sheetFormatPr baseColWidth="10" defaultColWidth="11.6640625" defaultRowHeight="13" x14ac:dyDescent="0.15"/>
  <cols>
    <col min="2" max="3" width="12.83203125" customWidth="1"/>
    <col min="4" max="4" width="15.33203125" customWidth="1"/>
    <col min="6" max="6" width="14.1640625" customWidth="1"/>
    <col min="8" max="8" width="20.1640625" customWidth="1"/>
  </cols>
  <sheetData>
    <row r="1" spans="1:9" ht="14" thickBo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</v>
      </c>
    </row>
    <row r="2" spans="1:9" x14ac:dyDescent="0.15">
      <c r="A2" s="2" t="s">
        <v>9</v>
      </c>
      <c r="B2" s="3" t="s">
        <v>10</v>
      </c>
      <c r="C2" s="3" t="s">
        <v>11</v>
      </c>
      <c r="D2" s="3"/>
      <c r="E2" s="3"/>
      <c r="F2" s="4">
        <v>620.69725641299999</v>
      </c>
      <c r="G2" t="str">
        <f>_xlfn.XLOOKUP(Table1[[#This Row],[id]],[1]!PROTEIN_stoich[gene_src],[1]!PROTEIN_stoich[is essential? (optional, not used in code)],"")</f>
        <v/>
      </c>
    </row>
    <row r="3" spans="1:9" x14ac:dyDescent="0.15">
      <c r="A3" s="5" t="s">
        <v>12</v>
      </c>
      <c r="B3" t="s">
        <v>12</v>
      </c>
      <c r="F3" s="6">
        <f>IF(Table1[[#This Row],[paralog]]&lt;&gt;1,_xlfn.XLOOKUP(Table1[[#This Row],[name]],[1]!PROTEIN_stoich[id],[1]!PROTEIN_stoich[MW (g/mmol)],0),0)</f>
        <v>15.419570000000002</v>
      </c>
      <c r="G3" t="e">
        <f>_xlfn.XLOOKUP(Table1[[#This Row],[id]],[1]!PROTEIN_stoich[gene_src],[1]!PROTEIN_stoich[is essential? (optional, not used in code)],"")</f>
        <v>#REF!</v>
      </c>
      <c r="H3" t="s">
        <v>6</v>
      </c>
      <c r="I3" s="1" cm="1">
        <f t="array" ref="I3">SUM(_xlfn._xlws.FILTER(F:F,LEFT(A:A,4)&lt;&gt;"rrna",0))</f>
        <v>1590.2987299999995</v>
      </c>
    </row>
    <row r="4" spans="1:9" x14ac:dyDescent="0.15">
      <c r="A4" s="5" t="s">
        <v>13</v>
      </c>
      <c r="B4" t="s">
        <v>13</v>
      </c>
      <c r="F4" s="6">
        <f>IF(Table1[[#This Row],[paralog]]&lt;&gt;1,_xlfn.XLOOKUP(Table1[[#This Row],[name]],[1]!PROTEIN_stoich[id],[1]!PROTEIN_stoich[MW (g/mmol)],0),0)</f>
        <v>17.528899999999993</v>
      </c>
      <c r="G4" t="e">
        <f>_xlfn.XLOOKUP(Table1[[#This Row],[id]],[1]!PROTEIN_stoich[gene_src],[1]!PROTEIN_stoich[is essential? (optional, not used in code)],"")</f>
        <v>#REF!</v>
      </c>
      <c r="H4" t="s">
        <v>7</v>
      </c>
      <c r="I4" s="1" cm="1">
        <f t="array" ref="I4">SUM(_xlfn._xlws.FILTER(F:F,LEFT(A:A,4)="rrna",0))</f>
        <v>620.69725641299999</v>
      </c>
    </row>
    <row r="5" spans="1:9" x14ac:dyDescent="0.15">
      <c r="A5" s="5" t="s">
        <v>14</v>
      </c>
      <c r="B5" t="s">
        <v>14</v>
      </c>
      <c r="F5" s="6">
        <f>IF(Table1[[#This Row],[paralog]]&lt;&gt;1,_xlfn.XLOOKUP(Table1[[#This Row],[name]],[1]!PROTEIN_stoich[id],[1]!PROTEIN_stoich[MW (g/mmol)],0),0)</f>
        <v>27.114519999999999</v>
      </c>
      <c r="G5" t="e">
        <f>_xlfn.XLOOKUP(Table1[[#This Row],[id]],[1]!PROTEIN_stoich[gene_src],[1]!PROTEIN_stoich[is essential? (optional, not used in code)],"")</f>
        <v>#REF!</v>
      </c>
      <c r="I5">
        <f>I3+I4</f>
        <v>2210.9959864129996</v>
      </c>
    </row>
    <row r="6" spans="1:9" x14ac:dyDescent="0.15">
      <c r="A6" s="5" t="s">
        <v>15</v>
      </c>
      <c r="B6" t="s">
        <v>15</v>
      </c>
      <c r="F6" s="6">
        <f>IF(Table1[[#This Row],[paralog]]&lt;&gt;1,_xlfn.XLOOKUP(Table1[[#This Row],[name]],[1]!PROTEIN_stoich[id],[1]!PROTEIN_stoich[MW (g/mmol)],0),0)</f>
        <v>14.49681</v>
      </c>
      <c r="G6" t="e">
        <f>_xlfn.XLOOKUP(Table1[[#This Row],[id]],[1]!PROTEIN_stoich[gene_src],[1]!PROTEIN_stoich[is essential? (optional, not used in code)],"")</f>
        <v>#REF!</v>
      </c>
    </row>
    <row r="7" spans="1:9" x14ac:dyDescent="0.15">
      <c r="A7" s="5" t="s">
        <v>16</v>
      </c>
      <c r="B7" t="s">
        <v>16</v>
      </c>
      <c r="F7" s="6">
        <f>IF(Table1[[#This Row],[paralog]]&lt;&gt;1,_xlfn.XLOOKUP(Table1[[#This Row],[name]],[1]!PROTEIN_stoich[id],[1]!PROTEIN_stoich[MW (g/mmol)],0),0)</f>
        <v>37.038530000000002</v>
      </c>
      <c r="G7" t="e">
        <f>_xlfn.XLOOKUP(Table1[[#This Row],[id]],[1]!PROTEIN_stoich[gene_src],[1]!PROTEIN_stoich[is essential? (optional, not used in code)],"")</f>
        <v>#REF!</v>
      </c>
    </row>
    <row r="8" spans="1:9" x14ac:dyDescent="0.15">
      <c r="A8" s="5" t="s">
        <v>17</v>
      </c>
      <c r="B8" t="s">
        <v>17</v>
      </c>
      <c r="F8" s="6">
        <f>IF(Table1[[#This Row],[paralog]]&lt;&gt;1,_xlfn.XLOOKUP(Table1[[#This Row],[name]],[1]!PROTEIN_stoich[id],[1]!PROTEIN_stoich[MW (g/mmol)],0),0)</f>
        <v>39.319810000000004</v>
      </c>
      <c r="G8" t="e">
        <f>_xlfn.XLOOKUP(Table1[[#This Row],[id]],[1]!PROTEIN_stoich[gene_src],[1]!PROTEIN_stoich[is essential? (optional, not used in code)],"")</f>
        <v>#REF!</v>
      </c>
    </row>
    <row r="9" spans="1:9" x14ac:dyDescent="0.15">
      <c r="A9" s="5" t="s">
        <v>18</v>
      </c>
      <c r="B9" t="s">
        <v>18</v>
      </c>
      <c r="F9" s="6">
        <f>IF(Table1[[#This Row],[paralog]]&lt;&gt;1,_xlfn.XLOOKUP(Table1[[#This Row],[name]],[1]!PROTEIN_stoich[id],[1]!PROTEIN_stoich[MW (g/mmol)],0),0)</f>
        <v>12.914710000000001</v>
      </c>
      <c r="G9" t="e">
        <f>_xlfn.XLOOKUP(Table1[[#This Row],[id]],[1]!PROTEIN_stoich[gene_src],[1]!PROTEIN_stoich[is essential? (optional, not used in code)],"")</f>
        <v>#REF!</v>
      </c>
    </row>
    <row r="10" spans="1:9" x14ac:dyDescent="0.15">
      <c r="A10" s="5" t="s">
        <v>8</v>
      </c>
      <c r="B10" t="s">
        <v>8</v>
      </c>
      <c r="F10" s="6">
        <f>IF(Table1[[#This Row],[paralog]]&lt;&gt;1,_xlfn.XLOOKUP(Table1[[#This Row],[name]],[1]!PROTEIN_stoich[id],[1]!PROTEIN_stoich[MW (g/mmol)],0),0)</f>
        <v>12.398160000000001</v>
      </c>
      <c r="G10" t="e">
        <f>_xlfn.XLOOKUP(Table1[[#This Row],[id]],[1]!PROTEIN_stoich[gene_src],[1]!PROTEIN_stoich[is essential? (optional, not used in code)],"")</f>
        <v>#REF!</v>
      </c>
    </row>
    <row r="11" spans="1:9" x14ac:dyDescent="0.15">
      <c r="A11" s="5" t="s">
        <v>19</v>
      </c>
      <c r="B11" t="s">
        <v>19</v>
      </c>
      <c r="F11" s="6">
        <f>IF(Table1[[#This Row],[paralog]]&lt;&gt;1,_xlfn.XLOOKUP(Table1[[#This Row],[name]],[1]!PROTEIN_stoich[id],[1]!PROTEIN_stoich[MW (g/mmol)],0),0)</f>
        <v>37.920349999999999</v>
      </c>
      <c r="G11" t="e">
        <f>_xlfn.XLOOKUP(Table1[[#This Row],[id]],[1]!PROTEIN_stoich[gene_src],[1]!PROTEIN_stoich[is essential? (optional, not used in code)],"")</f>
        <v>#REF!</v>
      </c>
    </row>
    <row r="12" spans="1:9" x14ac:dyDescent="0.15">
      <c r="A12" s="5" t="s">
        <v>20</v>
      </c>
      <c r="B12" t="s">
        <v>20</v>
      </c>
      <c r="F12" s="6">
        <f>IF(Table1[[#This Row],[paralog]]&lt;&gt;1,_xlfn.XLOOKUP(Table1[[#This Row],[name]],[1]!PROTEIN_stoich[id],[1]!PROTEIN_stoich[MW (g/mmol)],0),0)</f>
        <v>25.827549999999999</v>
      </c>
      <c r="G12" t="e">
        <f>_xlfn.XLOOKUP(Table1[[#This Row],[id]],[1]!PROTEIN_stoich[gene_src],[1]!PROTEIN_stoich[is essential? (optional, not used in code)],"")</f>
        <v>#REF!</v>
      </c>
    </row>
    <row r="13" spans="1:9" x14ac:dyDescent="0.15">
      <c r="A13" s="5" t="s">
        <v>21</v>
      </c>
      <c r="B13" t="s">
        <v>21</v>
      </c>
      <c r="F13" s="6">
        <f>IF(Table1[[#This Row],[paralog]]&lt;&gt;1,_xlfn.XLOOKUP(Table1[[#This Row],[name]],[1]!PROTEIN_stoich[id],[1]!PROTEIN_stoich[MW (g/mmol)],0),0)</f>
        <v>41.621549999999999</v>
      </c>
      <c r="G13" t="e">
        <f>_xlfn.XLOOKUP(Table1[[#This Row],[id]],[1]!PROTEIN_stoich[gene_src],[1]!PROTEIN_stoich[is essential? (optional, not used in code)],"")</f>
        <v>#REF!</v>
      </c>
    </row>
    <row r="14" spans="1:9" x14ac:dyDescent="0.15">
      <c r="A14" s="5" t="s">
        <v>22</v>
      </c>
      <c r="B14" t="s">
        <v>22</v>
      </c>
      <c r="F14" s="6">
        <f>IF(Table1[[#This Row],[paralog]]&lt;&gt;1,_xlfn.XLOOKUP(Table1[[#This Row],[name]],[1]!PROTEIN_stoich[id],[1]!PROTEIN_stoich[MW (g/mmol)],0),0)</f>
        <v>16.144639999999999</v>
      </c>
      <c r="G14" t="e">
        <f>_xlfn.XLOOKUP(Table1[[#This Row],[id]],[1]!PROTEIN_stoich[gene_src],[1]!PROTEIN_stoich[is essential? (optional, not used in code)],"")</f>
        <v>#REF!</v>
      </c>
    </row>
    <row r="15" spans="1:9" x14ac:dyDescent="0.15">
      <c r="A15" s="5" t="s">
        <v>23</v>
      </c>
      <c r="B15" t="s">
        <v>23</v>
      </c>
      <c r="F15" s="6">
        <f>IF(Table1[[#This Row],[paralog]]&lt;&gt;1,_xlfn.XLOOKUP(Table1[[#This Row],[name]],[1]!PROTEIN_stoich[id],[1]!PROTEIN_stoich[MW (g/mmol)],0),0)</f>
        <v>39.792199999999994</v>
      </c>
      <c r="G15" t="e">
        <f>_xlfn.XLOOKUP(Table1[[#This Row],[id]],[1]!PROTEIN_stoich[gene_src],[1]!PROTEIN_stoich[is essential? (optional, not used in code)],"")</f>
        <v>#REF!</v>
      </c>
    </row>
    <row r="16" spans="1:9" x14ac:dyDescent="0.15">
      <c r="A16" s="5" t="s">
        <v>24</v>
      </c>
      <c r="B16" t="s">
        <v>24</v>
      </c>
      <c r="F16" s="6">
        <f>IF(Table1[[#This Row],[paralog]]&lt;&gt;1,_xlfn.XLOOKUP(Table1[[#This Row],[name]],[1]!PROTEIN_stoich[id],[1]!PROTEIN_stoich[MW (g/mmol)],0),0)</f>
        <v>33.996420000000001</v>
      </c>
      <c r="G16" t="e">
        <f>_xlfn.XLOOKUP(Table1[[#This Row],[id]],[1]!PROTEIN_stoich[gene_src],[1]!PROTEIN_stoich[is essential? (optional, not used in code)],"")</f>
        <v>#REF!</v>
      </c>
    </row>
    <row r="17" spans="1:7" x14ac:dyDescent="0.15">
      <c r="A17" s="5" t="s">
        <v>25</v>
      </c>
      <c r="B17" t="s">
        <v>25</v>
      </c>
      <c r="F17" s="6">
        <f>IF(Table1[[#This Row],[paralog]]&lt;&gt;1,_xlfn.XLOOKUP(Table1[[#This Row],[name]],[1]!PROTEIN_stoich[id],[1]!PROTEIN_stoich[MW (g/mmol)],0),0)</f>
        <v>30.523129999999995</v>
      </c>
      <c r="G17" t="e">
        <f>_xlfn.XLOOKUP(Table1[[#This Row],[id]],[1]!PROTEIN_stoich[gene_src],[1]!PROTEIN_stoich[is essential? (optional, not used in code)],"")</f>
        <v>#REF!</v>
      </c>
    </row>
    <row r="18" spans="1:7" x14ac:dyDescent="0.15">
      <c r="A18" s="5" t="s">
        <v>26</v>
      </c>
      <c r="B18" t="s">
        <v>26</v>
      </c>
      <c r="F18" s="6">
        <f>IF(Table1[[#This Row],[paralog]]&lt;&gt;1,_xlfn.XLOOKUP(Table1[[#This Row],[name]],[1]!PROTEIN_stoich[id],[1]!PROTEIN_stoich[MW (g/mmol)],0),0)</f>
        <v>28.412290000000006</v>
      </c>
      <c r="G18" t="e">
        <f>_xlfn.XLOOKUP(Table1[[#This Row],[id]],[1]!PROTEIN_stoich[gene_src],[1]!PROTEIN_stoich[is essential? (optional, not used in code)],"")</f>
        <v>#REF!</v>
      </c>
    </row>
    <row r="19" spans="1:7" x14ac:dyDescent="0.15">
      <c r="A19" s="5" t="s">
        <v>27</v>
      </c>
      <c r="B19" t="s">
        <v>27</v>
      </c>
      <c r="F19" s="6">
        <f>IF(Table1[[#This Row],[paralog]]&lt;&gt;1,_xlfn.XLOOKUP(Table1[[#This Row],[name]],[1]!PROTEIN_stoich[id],[1]!PROTEIN_stoich[MW (g/mmol)],0),0)</f>
        <v>27.751159999999995</v>
      </c>
      <c r="G19" t="e">
        <f>_xlfn.XLOOKUP(Table1[[#This Row],[id]],[1]!PROTEIN_stoich[gene_src],[1]!PROTEIN_stoich[is essential? (optional, not used in code)],"")</f>
        <v>#REF!</v>
      </c>
    </row>
    <row r="20" spans="1:7" x14ac:dyDescent="0.15">
      <c r="A20" s="5" t="s">
        <v>28</v>
      </c>
      <c r="B20" t="s">
        <v>28</v>
      </c>
      <c r="F20" s="6">
        <f>IF(Table1[[#This Row],[paralog]]&lt;&gt;1,_xlfn.XLOOKUP(Table1[[#This Row],[name]],[1]!PROTEIN_stoich[id],[1]!PROTEIN_stoich[MW (g/mmol)],0),0)</f>
        <v>26.114359999999994</v>
      </c>
      <c r="G20" t="e">
        <f>_xlfn.XLOOKUP(Table1[[#This Row],[id]],[1]!PROTEIN_stoich[gene_src],[1]!PROTEIN_stoich[is essential? (optional, not used in code)],"")</f>
        <v>#REF!</v>
      </c>
    </row>
    <row r="21" spans="1:7" x14ac:dyDescent="0.15">
      <c r="A21" s="5" t="s">
        <v>29</v>
      </c>
      <c r="B21" t="s">
        <v>29</v>
      </c>
      <c r="F21" s="6">
        <f>IF(Table1[[#This Row],[paralog]]&lt;&gt;1,_xlfn.XLOOKUP(Table1[[#This Row],[name]],[1]!PROTEIN_stoich[id],[1]!PROTEIN_stoich[MW (g/mmol)],0),0)</f>
        <v>20.132289999999998</v>
      </c>
      <c r="G21" t="e">
        <f>_xlfn.XLOOKUP(Table1[[#This Row],[id]],[1]!PROTEIN_stoich[gene_src],[1]!PROTEIN_stoich[is essential? (optional, not used in code)],"")</f>
        <v>#REF!</v>
      </c>
    </row>
    <row r="22" spans="1:7" x14ac:dyDescent="0.15">
      <c r="A22" s="5" t="s">
        <v>30</v>
      </c>
      <c r="B22" t="s">
        <v>30</v>
      </c>
      <c r="F22" s="6">
        <f>IF(Table1[[#This Row],[paralog]]&lt;&gt;1,_xlfn.XLOOKUP(Table1[[#This Row],[name]],[1]!PROTEIN_stoich[id],[1]!PROTEIN_stoich[MW (g/mmol)],0),0)</f>
        <v>30.798139999999997</v>
      </c>
      <c r="G22" t="e">
        <f>_xlfn.XLOOKUP(Table1[[#This Row],[id]],[1]!PROTEIN_stoich[gene_src],[1]!PROTEIN_stoich[is essential? (optional, not used in code)],"")</f>
        <v>#REF!</v>
      </c>
    </row>
    <row r="23" spans="1:7" x14ac:dyDescent="0.15">
      <c r="A23" s="5" t="s">
        <v>31</v>
      </c>
      <c r="B23" t="s">
        <v>31</v>
      </c>
      <c r="F23" s="6">
        <f>IF(Table1[[#This Row],[paralog]]&lt;&gt;1,_xlfn.XLOOKUP(Table1[[#This Row],[name]],[1]!PROTEIN_stoich[id],[1]!PROTEIN_stoich[MW (g/mmol)],0),0)</f>
        <v>18.746869999999998</v>
      </c>
      <c r="G23" t="e">
        <f>_xlfn.XLOOKUP(Table1[[#This Row],[id]],[1]!PROTEIN_stoich[gene_src],[1]!PROTEIN_stoich[is essential? (optional, not used in code)],"")</f>
        <v>#REF!</v>
      </c>
    </row>
    <row r="24" spans="1:7" x14ac:dyDescent="0.15">
      <c r="A24" s="5" t="s">
        <v>32</v>
      </c>
      <c r="B24" t="s">
        <v>32</v>
      </c>
      <c r="F24" s="6">
        <f>IF(Table1[[#This Row],[paralog]]&lt;&gt;1,_xlfn.XLOOKUP(Table1[[#This Row],[name]],[1]!PROTEIN_stoich[id],[1]!PROTEIN_stoich[MW (g/mmol)],0),0)</f>
        <v>14.512339999999998</v>
      </c>
      <c r="G24" t="e">
        <f>_xlfn.XLOOKUP(Table1[[#This Row],[id]],[1]!PROTEIN_stoich[gene_src],[1]!PROTEIN_stoich[is essential? (optional, not used in code)],"")</f>
        <v>#REF!</v>
      </c>
    </row>
    <row r="25" spans="1:7" x14ac:dyDescent="0.15">
      <c r="A25" s="5" t="s">
        <v>33</v>
      </c>
      <c r="B25" t="s">
        <v>33</v>
      </c>
      <c r="F25" s="6">
        <f>IF(Table1[[#This Row],[paralog]]&lt;&gt;1,_xlfn.XLOOKUP(Table1[[#This Row],[name]],[1]!PROTEIN_stoich[id],[1]!PROTEIN_stoich[MW (g/mmol)],0),0)</f>
        <v>21.530370000000005</v>
      </c>
      <c r="G25" t="e">
        <f>_xlfn.XLOOKUP(Table1[[#This Row],[id]],[1]!PROTEIN_stoich[gene_src],[1]!PROTEIN_stoich[is essential? (optional, not used in code)],"")</f>
        <v>#REF!</v>
      </c>
    </row>
    <row r="26" spans="1:7" x14ac:dyDescent="0.15">
      <c r="A26" s="5" t="s">
        <v>34</v>
      </c>
      <c r="B26" t="s">
        <v>34</v>
      </c>
      <c r="F26" s="6">
        <f>IF(Table1[[#This Row],[paralog]]&lt;&gt;1,_xlfn.XLOOKUP(Table1[[#This Row],[name]],[1]!PROTEIN_stoich[id],[1]!PROTEIN_stoich[MW (g/mmol)],0),0)</f>
        <v>54.676820000000006</v>
      </c>
      <c r="G26" t="e">
        <f>_xlfn.XLOOKUP(Table1[[#This Row],[id]],[1]!PROTEIN_stoich[gene_src],[1]!PROTEIN_stoich[is essential? (optional, not used in code)],"")</f>
        <v>#REF!</v>
      </c>
    </row>
    <row r="27" spans="1:7" x14ac:dyDescent="0.15">
      <c r="A27" s="5" t="s">
        <v>35</v>
      </c>
      <c r="B27" t="s">
        <v>35</v>
      </c>
      <c r="F27" s="6">
        <f>IF(Table1[[#This Row],[paralog]]&lt;&gt;1,_xlfn.XLOOKUP(Table1[[#This Row],[name]],[1]!PROTEIN_stoich[id],[1]!PROTEIN_stoich[MW (g/mmol)],0),0)</f>
        <v>12.186059999999999</v>
      </c>
      <c r="G27" t="e">
        <f>_xlfn.XLOOKUP(Table1[[#This Row],[id]],[1]!PROTEIN_stoich[gene_src],[1]!PROTEIN_stoich[is essential? (optional, not used in code)],"")</f>
        <v>#REF!</v>
      </c>
    </row>
    <row r="28" spans="1:7" x14ac:dyDescent="0.15">
      <c r="A28" s="5" t="s">
        <v>36</v>
      </c>
      <c r="B28" t="s">
        <v>36</v>
      </c>
      <c r="F28" s="6">
        <f>IF(Table1[[#This Row],[paralog]]&lt;&gt;1,_xlfn.XLOOKUP(Table1[[#This Row],[name]],[1]!PROTEIN_stoich[id],[1]!PROTEIN_stoich[MW (g/mmol)],0),0)</f>
        <v>15.272789999999999</v>
      </c>
      <c r="G28" t="e">
        <f>_xlfn.XLOOKUP(Table1[[#This Row],[id]],[1]!PROTEIN_stoich[gene_src],[1]!PROTEIN_stoich[is essential? (optional, not used in code)],"")</f>
        <v>#REF!</v>
      </c>
    </row>
    <row r="29" spans="1:7" x14ac:dyDescent="0.15">
      <c r="A29" s="5" t="s">
        <v>37</v>
      </c>
      <c r="B29" t="s">
        <v>37</v>
      </c>
      <c r="F29" s="6">
        <f>IF(Table1[[#This Row],[paralog]]&lt;&gt;1,_xlfn.XLOOKUP(Table1[[#This Row],[name]],[1]!PROTEIN_stoich[id],[1]!PROTEIN_stoich[MW (g/mmol)],0),0)</f>
        <v>19.679539999999996</v>
      </c>
      <c r="G29" t="e">
        <f>_xlfn.XLOOKUP(Table1[[#This Row],[id]],[1]!PROTEIN_stoich[gene_src],[1]!PROTEIN_stoich[is essential? (optional, not used in code)],"")</f>
        <v>#REF!</v>
      </c>
    </row>
    <row r="30" spans="1:7" x14ac:dyDescent="0.15">
      <c r="A30" s="5" t="s">
        <v>38</v>
      </c>
      <c r="B30" t="s">
        <v>38</v>
      </c>
      <c r="F30" s="6">
        <f>IF(Table1[[#This Row],[paralog]]&lt;&gt;1,_xlfn.XLOOKUP(Table1[[#This Row],[name]],[1]!PROTEIN_stoich[id],[1]!PROTEIN_stoich[MW (g/mmol)],0),0)</f>
        <v>20.259599999999999</v>
      </c>
      <c r="G30" t="e">
        <f>_xlfn.XLOOKUP(Table1[[#This Row],[id]],[1]!PROTEIN_stoich[gene_src],[1]!PROTEIN_stoich[is essential? (optional, not used in code)],"")</f>
        <v>#REF!</v>
      </c>
    </row>
    <row r="31" spans="1:7" x14ac:dyDescent="0.15">
      <c r="A31" s="5" t="s">
        <v>39</v>
      </c>
      <c r="B31" t="s">
        <v>39</v>
      </c>
      <c r="F31" s="6">
        <f>IF(Table1[[#This Row],[paralog]]&lt;&gt;1,_xlfn.XLOOKUP(Table1[[#This Row],[name]],[1]!PROTEIN_stoich[id],[1]!PROTEIN_stoich[MW (g/mmol)],0),0)</f>
        <v>14.318220000000002</v>
      </c>
      <c r="G31" t="e">
        <f>_xlfn.XLOOKUP(Table1[[#This Row],[id]],[1]!PROTEIN_stoich[gene_src],[1]!PROTEIN_stoich[is essential? (optional, not used in code)],"")</f>
        <v>#REF!</v>
      </c>
    </row>
    <row r="32" spans="1:7" x14ac:dyDescent="0.15">
      <c r="A32" s="5" t="s">
        <v>40</v>
      </c>
      <c r="B32" t="s">
        <v>40</v>
      </c>
      <c r="F32" s="6">
        <f>IF(Table1[[#This Row],[paralog]]&lt;&gt;1,_xlfn.XLOOKUP(Table1[[#This Row],[name]],[1]!PROTEIN_stoich[id],[1]!PROTEIN_stoich[MW (g/mmol)],0),0)</f>
        <v>15.038539999999999</v>
      </c>
      <c r="G32" t="e">
        <f>_xlfn.XLOOKUP(Table1[[#This Row],[id]],[1]!PROTEIN_stoich[gene_src],[1]!PROTEIN_stoich[is essential? (optional, not used in code)],"")</f>
        <v>#REF!</v>
      </c>
    </row>
    <row r="33" spans="1:7" x14ac:dyDescent="0.15">
      <c r="A33" s="5" t="s">
        <v>41</v>
      </c>
      <c r="B33" t="s">
        <v>41</v>
      </c>
      <c r="F33" s="6">
        <f>IF(Table1[[#This Row],[paralog]]&lt;&gt;1,_xlfn.XLOOKUP(Table1[[#This Row],[name]],[1]!PROTEIN_stoich[id],[1]!PROTEIN_stoich[MW (g/mmol)],0),0)</f>
        <v>34.040769999999995</v>
      </c>
      <c r="G33" t="e">
        <f>_xlfn.XLOOKUP(Table1[[#This Row],[id]],[1]!PROTEIN_stoich[gene_src],[1]!PROTEIN_stoich[is essential? (optional, not used in code)],"")</f>
        <v>#REF!</v>
      </c>
    </row>
    <row r="34" spans="1:7" x14ac:dyDescent="0.15">
      <c r="A34" s="5" t="s">
        <v>42</v>
      </c>
      <c r="B34" t="s">
        <v>42</v>
      </c>
      <c r="F34" s="6">
        <f>IF(Table1[[#This Row],[paralog]]&lt;&gt;1,_xlfn.XLOOKUP(Table1[[#This Row],[name]],[1]!PROTEIN_stoich[id],[1]!PROTEIN_stoich[MW (g/mmol)],0),0)</f>
        <v>11.56137</v>
      </c>
      <c r="G34" t="e">
        <f>_xlfn.XLOOKUP(Table1[[#This Row],[id]],[1]!PROTEIN_stoich[gene_src],[1]!PROTEIN_stoich[is essential? (optional, not used in code)],"")</f>
        <v>#REF!</v>
      </c>
    </row>
    <row r="35" spans="1:7" x14ac:dyDescent="0.15">
      <c r="A35" s="5" t="s">
        <v>43</v>
      </c>
      <c r="B35" t="s">
        <v>43</v>
      </c>
      <c r="F35" s="6">
        <f>IF(Table1[[#This Row],[paralog]]&lt;&gt;1,_xlfn.XLOOKUP(Table1[[#This Row],[name]],[1]!PROTEIN_stoich[id],[1]!PROTEIN_stoich[MW (g/mmol)],0),0)</f>
        <v>16.406659999999999</v>
      </c>
      <c r="G35" t="e">
        <f>_xlfn.XLOOKUP(Table1[[#This Row],[id]],[1]!PROTEIN_stoich[gene_src],[1]!PROTEIN_stoich[is essential? (optional, not used in code)],"")</f>
        <v>#REF!</v>
      </c>
    </row>
    <row r="36" spans="1:7" x14ac:dyDescent="0.15">
      <c r="A36" s="5" t="s">
        <v>44</v>
      </c>
      <c r="B36" t="s">
        <v>44</v>
      </c>
      <c r="F36" s="6">
        <f>IF(Table1[[#This Row],[paralog]]&lt;&gt;1,_xlfn.XLOOKUP(Table1[[#This Row],[name]],[1]!PROTEIN_stoich[id],[1]!PROTEIN_stoich[MW (g/mmol)],0),0)</f>
        <v>16.184560000000001</v>
      </c>
      <c r="G36" t="e">
        <f>_xlfn.XLOOKUP(Table1[[#This Row],[id]],[1]!PROTEIN_stoich[gene_src],[1]!PROTEIN_stoich[is essential? (optional, not used in code)],"")</f>
        <v>#REF!</v>
      </c>
    </row>
    <row r="37" spans="1:7" x14ac:dyDescent="0.15">
      <c r="A37" s="5" t="s">
        <v>45</v>
      </c>
      <c r="B37" t="s">
        <v>45</v>
      </c>
      <c r="F37" s="6">
        <f>IF(Table1[[#This Row],[paralog]]&lt;&gt;1,_xlfn.XLOOKUP(Table1[[#This Row],[name]],[1]!PROTEIN_stoich[id],[1]!PROTEIN_stoich[MW (g/mmol)],0),0)</f>
        <v>26.615359999999995</v>
      </c>
      <c r="G37" t="e">
        <f>_xlfn.XLOOKUP(Table1[[#This Row],[id]],[1]!PROTEIN_stoich[gene_src],[1]!PROTEIN_stoich[is essential? (optional, not used in code)],"")</f>
        <v>#REF!</v>
      </c>
    </row>
    <row r="38" spans="1:7" x14ac:dyDescent="0.15">
      <c r="A38" s="5" t="s">
        <v>46</v>
      </c>
      <c r="B38" t="s">
        <v>46</v>
      </c>
      <c r="F38" s="6">
        <f>IF(Table1[[#This Row],[paralog]]&lt;&gt;1,_xlfn.XLOOKUP(Table1[[#This Row],[name]],[1]!PROTEIN_stoich[id],[1]!PROTEIN_stoich[MW (g/mmol)],0),0)</f>
        <v>36.414169999999999</v>
      </c>
      <c r="G38" t="e">
        <f>_xlfn.XLOOKUP(Table1[[#This Row],[id]],[1]!PROTEIN_stoich[gene_src],[1]!PROTEIN_stoich[is essential? (optional, not used in code)],"")</f>
        <v>#REF!</v>
      </c>
    </row>
    <row r="39" spans="1:7" x14ac:dyDescent="0.15">
      <c r="A39" s="5" t="s">
        <v>47</v>
      </c>
      <c r="B39" t="s">
        <v>47</v>
      </c>
      <c r="F39" s="6">
        <f>IF(Table1[[#This Row],[paralog]]&lt;&gt;1,_xlfn.XLOOKUP(Table1[[#This Row],[name]],[1]!PROTEIN_stoich[id],[1]!PROTEIN_stoich[MW (g/mmol)],0),0)</f>
        <v>35.465269999999997</v>
      </c>
      <c r="G39" t="e">
        <f>_xlfn.XLOOKUP(Table1[[#This Row],[id]],[1]!PROTEIN_stoich[gene_src],[1]!PROTEIN_stoich[is essential? (optional, not used in code)],"")</f>
        <v>#REF!</v>
      </c>
    </row>
    <row r="40" spans="1:7" x14ac:dyDescent="0.15">
      <c r="A40" s="5" t="s">
        <v>48</v>
      </c>
      <c r="B40" t="s">
        <v>48</v>
      </c>
      <c r="F40" s="6">
        <f>IF(Table1[[#This Row],[paralog]]&lt;&gt;1,_xlfn.XLOOKUP(Table1[[#This Row],[name]],[1]!PROTEIN_stoich[id],[1]!PROTEIN_stoich[MW (g/mmol)],0),0)</f>
        <v>18.940770000000001</v>
      </c>
      <c r="G40" t="e">
        <f>_xlfn.XLOOKUP(Table1[[#This Row],[id]],[1]!PROTEIN_stoich[gene_src],[1]!PROTEIN_stoich[is essential? (optional, not used in code)],"")</f>
        <v>#REF!</v>
      </c>
    </row>
    <row r="41" spans="1:7" x14ac:dyDescent="0.15">
      <c r="A41" s="5" t="s">
        <v>49</v>
      </c>
      <c r="B41" t="s">
        <v>49</v>
      </c>
      <c r="F41" s="6">
        <f>IF(Table1[[#This Row],[paralog]]&lt;&gt;1,_xlfn.XLOOKUP(Table1[[#This Row],[name]],[1]!PROTEIN_stoich[id],[1]!PROTEIN_stoich[MW (g/mmol)],0),0)</f>
        <v>27.863719999999997</v>
      </c>
      <c r="G41" t="e">
        <f>_xlfn.XLOOKUP(Table1[[#This Row],[id]],[1]!PROTEIN_stoich[gene_src],[1]!PROTEIN_stoich[is essential? (optional, not used in code)],"")</f>
        <v>#REF!</v>
      </c>
    </row>
    <row r="42" spans="1:7" x14ac:dyDescent="0.15">
      <c r="A42" s="5" t="s">
        <v>50</v>
      </c>
      <c r="B42" t="s">
        <v>50</v>
      </c>
      <c r="F42" s="6">
        <f>IF(Table1[[#This Row],[paralog]]&lt;&gt;1,_xlfn.XLOOKUP(Table1[[#This Row],[name]],[1]!PROTEIN_stoich[id],[1]!PROTEIN_stoich[MW (g/mmol)],0),0)</f>
        <v>28.000619999999994</v>
      </c>
      <c r="G42" t="e">
        <f>_xlfn.XLOOKUP(Table1[[#This Row],[id]],[1]!PROTEIN_stoich[gene_src],[1]!PROTEIN_stoich[is essential? (optional, not used in code)],"")</f>
        <v>#REF!</v>
      </c>
    </row>
    <row r="43" spans="1:7" x14ac:dyDescent="0.15">
      <c r="A43" s="5" t="s">
        <v>51</v>
      </c>
      <c r="B43" t="s">
        <v>51</v>
      </c>
      <c r="F43" s="6">
        <f>IF(Table1[[#This Row],[paralog]]&lt;&gt;1,_xlfn.XLOOKUP(Table1[[#This Row],[name]],[1]!PROTEIN_stoich[id],[1]!PROTEIN_stoich[MW (g/mmol)],0),0)</f>
        <v>37.42640999999999</v>
      </c>
      <c r="G43" t="e">
        <f>_xlfn.XLOOKUP(Table1[[#This Row],[id]],[1]!PROTEIN_stoich[gene_src],[1]!PROTEIN_stoich[is essential? (optional, not used in code)],"")</f>
        <v>#REF!</v>
      </c>
    </row>
    <row r="44" spans="1:7" x14ac:dyDescent="0.15">
      <c r="A44" s="5" t="s">
        <v>52</v>
      </c>
      <c r="B44" t="s">
        <v>52</v>
      </c>
      <c r="F44" s="6">
        <f>IF(Table1[[#This Row],[paralog]]&lt;&gt;1,_xlfn.XLOOKUP(Table1[[#This Row],[name]],[1]!PROTEIN_stoich[id],[1]!PROTEIN_stoich[MW (g/mmol)],0),0)</f>
        <v>39.923870000000001</v>
      </c>
      <c r="G44" t="e">
        <f>_xlfn.XLOOKUP(Table1[[#This Row],[id]],[1]!PROTEIN_stoich[gene_src],[1]!PROTEIN_stoich[is essential? (optional, not used in code)],"")</f>
        <v>#REF!</v>
      </c>
    </row>
    <row r="45" spans="1:7" x14ac:dyDescent="0.15">
      <c r="A45" s="5" t="s">
        <v>53</v>
      </c>
      <c r="B45" t="s">
        <v>53</v>
      </c>
      <c r="F45" s="6">
        <f>IF(Table1[[#This Row],[paralog]]&lt;&gt;1,_xlfn.XLOOKUP(Table1[[#This Row],[name]],[1]!PROTEIN_stoich[id],[1]!PROTEIN_stoich[MW (g/mmol)],0),0)</f>
        <v>38.57056</v>
      </c>
      <c r="G45" t="e">
        <f>_xlfn.XLOOKUP(Table1[[#This Row],[id]],[1]!PROTEIN_stoich[gene_src],[1]!PROTEIN_stoich[is essential? (optional, not used in code)],"")</f>
        <v>#REF!</v>
      </c>
    </row>
    <row r="46" spans="1:7" x14ac:dyDescent="0.15">
      <c r="A46" s="5" t="s">
        <v>54</v>
      </c>
      <c r="B46" t="s">
        <v>54</v>
      </c>
      <c r="F46" s="6">
        <f>IF(Table1[[#This Row],[paralog]]&lt;&gt;1,_xlfn.XLOOKUP(Table1[[#This Row],[name]],[1]!PROTEIN_stoich[id],[1]!PROTEIN_stoich[MW (g/mmol)],0),0)</f>
        <v>17.418990000000001</v>
      </c>
      <c r="G46" t="e">
        <f>_xlfn.XLOOKUP(Table1[[#This Row],[id]],[1]!PROTEIN_stoich[gene_src],[1]!PROTEIN_stoich[is essential? (optional, not used in code)],"")</f>
        <v>#REF!</v>
      </c>
    </row>
    <row r="47" spans="1:7" x14ac:dyDescent="0.15">
      <c r="A47" s="5" t="s">
        <v>55</v>
      </c>
      <c r="B47" t="s">
        <v>55</v>
      </c>
      <c r="F47" s="6">
        <f>IF(Table1[[#This Row],[paralog]]&lt;&gt;1,_xlfn.XLOOKUP(Table1[[#This Row],[name]],[1]!PROTEIN_stoich[id],[1]!PROTEIN_stoich[MW (g/mmol)],0),0)</f>
        <v>44.112300000000005</v>
      </c>
      <c r="G47" t="e">
        <f>_xlfn.XLOOKUP(Table1[[#This Row],[id]],[1]!PROTEIN_stoich[gene_src],[1]!PROTEIN_stoich[is essential? (optional, not used in code)],"")</f>
        <v>#REF!</v>
      </c>
    </row>
    <row r="48" spans="1:7" x14ac:dyDescent="0.15">
      <c r="A48" s="5" t="s">
        <v>56</v>
      </c>
      <c r="B48" t="s">
        <v>56</v>
      </c>
      <c r="F48" s="6">
        <f>IF(Table1[[#This Row],[paralog]]&lt;&gt;1,_xlfn.XLOOKUP(Table1[[#This Row],[name]],[1]!PROTEIN_stoich[id],[1]!PROTEIN_stoich[MW (g/mmol)],0),0)</f>
        <v>15.320829999999997</v>
      </c>
      <c r="G48" t="e">
        <f>_xlfn.XLOOKUP(Table1[[#This Row],[id]],[1]!PROTEIN_stoich[gene_src],[1]!PROTEIN_stoich[is essential? (optional, not used in code)],"")</f>
        <v>#REF!</v>
      </c>
    </row>
    <row r="49" spans="1:7" x14ac:dyDescent="0.15">
      <c r="A49" s="5" t="s">
        <v>57</v>
      </c>
      <c r="B49" t="s">
        <v>57</v>
      </c>
      <c r="F49" s="6">
        <f>IF(Table1[[#This Row],[paralog]]&lt;&gt;1,_xlfn.XLOOKUP(Table1[[#This Row],[name]],[1]!PROTEIN_stoich[id],[1]!PROTEIN_stoich[MW (g/mmol)],0),0)</f>
        <v>34.690190000000008</v>
      </c>
      <c r="G49" t="e">
        <f>_xlfn.XLOOKUP(Table1[[#This Row],[id]],[1]!PROTEIN_stoich[gene_src],[1]!PROTEIN_stoich[is essential? (optional, not used in code)],"")</f>
        <v>#REF!</v>
      </c>
    </row>
    <row r="50" spans="1:7" x14ac:dyDescent="0.15">
      <c r="A50" s="5" t="s">
        <v>58</v>
      </c>
      <c r="B50" t="s">
        <v>58</v>
      </c>
      <c r="F50" s="6">
        <f>IF(Table1[[#This Row],[paralog]]&lt;&gt;1,_xlfn.XLOOKUP(Table1[[#This Row],[name]],[1]!PROTEIN_stoich[id],[1]!PROTEIN_stoich[MW (g/mmol)],0),0)</f>
        <v>36.318030000000007</v>
      </c>
      <c r="G50" t="e">
        <f>_xlfn.XLOOKUP(Table1[[#This Row],[id]],[1]!PROTEIN_stoich[gene_src],[1]!PROTEIN_stoich[is essential? (optional, not used in code)],"")</f>
        <v>#REF!</v>
      </c>
    </row>
    <row r="51" spans="1:7" x14ac:dyDescent="0.15">
      <c r="A51" s="5" t="s">
        <v>59</v>
      </c>
      <c r="B51" t="s">
        <v>59</v>
      </c>
      <c r="F51" s="6">
        <f>IF(Table1[[#This Row],[paralog]]&lt;&gt;1,_xlfn.XLOOKUP(Table1[[#This Row],[name]],[1]!PROTEIN_stoich[id],[1]!PROTEIN_stoich[MW (g/mmol)],0),0)</f>
        <v>44.643559999999994</v>
      </c>
      <c r="G51" t="e">
        <f>_xlfn.XLOOKUP(Table1[[#This Row],[id]],[1]!PROTEIN_stoich[gene_src],[1]!PROTEIN_stoich[is essential? (optional, not used in code)],"")</f>
        <v>#REF!</v>
      </c>
    </row>
    <row r="52" spans="1:7" x14ac:dyDescent="0.15">
      <c r="A52" s="5" t="s">
        <v>60</v>
      </c>
      <c r="B52" t="s">
        <v>60</v>
      </c>
      <c r="F52" s="6">
        <f>IF(Table1[[#This Row],[paralog]]&lt;&gt;1,_xlfn.XLOOKUP(Table1[[#This Row],[name]],[1]!PROTEIN_stoich[id],[1]!PROTEIN_stoich[MW (g/mmol)],0),0)</f>
        <v>21.488670000000003</v>
      </c>
      <c r="G52" t="e">
        <f>_xlfn.XLOOKUP(Table1[[#This Row],[id]],[1]!PROTEIN_stoich[gene_src],[1]!PROTEIN_stoich[is essential? (optional, not used in code)],"")</f>
        <v>#REF!</v>
      </c>
    </row>
    <row r="53" spans="1:7" x14ac:dyDescent="0.15">
      <c r="A53" s="5" t="s">
        <v>61</v>
      </c>
      <c r="B53" t="s">
        <v>61</v>
      </c>
      <c r="F53" s="6">
        <f>IF(Table1[[#This Row],[paralog]]&lt;&gt;1,_xlfn.XLOOKUP(Table1[[#This Row],[name]],[1]!PROTEIN_stoich[id],[1]!PROTEIN_stoich[MW (g/mmol)],0),0)</f>
        <v>49.204709999999999</v>
      </c>
      <c r="G53" t="e">
        <f>_xlfn.XLOOKUP(Table1[[#This Row],[id]],[1]!PROTEIN_stoich[gene_src],[1]!PROTEIN_stoich[is essential? (optional, not used in code)],"")</f>
        <v>#REF!</v>
      </c>
    </row>
    <row r="54" spans="1:7" x14ac:dyDescent="0.15">
      <c r="A54" s="5" t="s">
        <v>62</v>
      </c>
      <c r="B54" t="s">
        <v>62</v>
      </c>
      <c r="F54" s="6">
        <f>IF(Table1[[#This Row],[paralog]]&lt;&gt;1,_xlfn.XLOOKUP(Table1[[#This Row],[name]],[1]!PROTEIN_stoich[id],[1]!PROTEIN_stoich[MW (g/mmol)],0),0)</f>
        <v>31.446540000000002</v>
      </c>
      <c r="G54" t="e">
        <f>_xlfn.XLOOKUP(Table1[[#This Row],[id]],[1]!PROTEIN_stoich[gene_src],[1]!PROTEIN_stoich[is essential? (optional, not used in code)],"")</f>
        <v>#REF!</v>
      </c>
    </row>
    <row r="55" spans="1:7" x14ac:dyDescent="0.15">
      <c r="A55" s="5" t="s">
        <v>63</v>
      </c>
      <c r="B55" t="s">
        <v>63</v>
      </c>
      <c r="F55" s="6">
        <f>IF(Table1[[#This Row],[paralog]]&lt;&gt;1,_xlfn.XLOOKUP(Table1[[#This Row],[name]],[1]!PROTEIN_stoich[id],[1]!PROTEIN_stoich[MW (g/mmol)],0),0)</f>
        <v>30.475209999999993</v>
      </c>
      <c r="G55" t="e">
        <f>_xlfn.XLOOKUP(Table1[[#This Row],[id]],[1]!PROTEIN_stoich[gene_src],[1]!PROTEIN_stoich[is essential? (optional, not used in code)],"")</f>
        <v>#REF!</v>
      </c>
    </row>
    <row r="56" spans="1:7" x14ac:dyDescent="0.15">
      <c r="A56" s="5" t="s">
        <v>64</v>
      </c>
      <c r="B56" t="s">
        <v>64</v>
      </c>
      <c r="F56" s="6">
        <f>IF(Table1[[#This Row],[paralog]]&lt;&gt;1,_xlfn.XLOOKUP(Table1[[#This Row],[name]],[1]!PROTEIN_stoich[id],[1]!PROTEIN_stoich[MW (g/mmol)],0),0)</f>
        <v>18.522069999999996</v>
      </c>
      <c r="G56" t="e">
        <f>_xlfn.XLOOKUP(Table1[[#This Row],[id]],[1]!PROTEIN_stoich[gene_src],[1]!PROTEIN_stoich[is essential? (optional, not used in code)],"")</f>
        <v>#REF!</v>
      </c>
    </row>
    <row r="57" spans="1:7" x14ac:dyDescent="0.15">
      <c r="A57" s="5" t="s">
        <v>65</v>
      </c>
      <c r="B57" t="s">
        <v>65</v>
      </c>
      <c r="F57" s="6">
        <f>IF(Table1[[#This Row],[paralog]]&lt;&gt;1,_xlfn.XLOOKUP(Table1[[#This Row],[name]],[1]!PROTEIN_stoich[id],[1]!PROTEIN_stoich[MW (g/mmol)],0),0)</f>
        <v>41.58475</v>
      </c>
      <c r="G57" t="e">
        <f>_xlfn.XLOOKUP(Table1[[#This Row],[id]],[1]!PROTEIN_stoich[gene_src],[1]!PROTEIN_stoich[is essential? (optional, not used in code)],"")</f>
        <v>#REF!</v>
      </c>
    </row>
    <row r="58" spans="1:7" x14ac:dyDescent="0.15">
      <c r="A58" s="5" t="s">
        <v>66</v>
      </c>
      <c r="B58" t="s">
        <v>66</v>
      </c>
      <c r="F58" s="6">
        <f>IF(Table1[[#This Row],[paralog]]&lt;&gt;1,_xlfn.XLOOKUP(Table1[[#This Row],[name]],[1]!PROTEIN_stoich[id],[1]!PROTEIN_stoich[MW (g/mmol)],0),0)</f>
        <v>26.759540000000001</v>
      </c>
      <c r="G58" t="e">
        <f>_xlfn.XLOOKUP(Table1[[#This Row],[id]],[1]!PROTEIN_stoich[gene_src],[1]!PROTEIN_stoich[is essential? (optional, not used in code)],"")</f>
        <v>#REF!</v>
      </c>
    </row>
    <row r="59" spans="1:7" x14ac:dyDescent="0.15">
      <c r="A59" s="5" t="s">
        <v>67</v>
      </c>
      <c r="B59" t="s">
        <v>67</v>
      </c>
      <c r="F59" s="6">
        <f>IF(Table1[[#This Row],[paralog]]&lt;&gt;1,_xlfn.XLOOKUP(Table1[[#This Row],[name]],[1]!PROTEIN_stoich[id],[1]!PROTEIN_stoich[MW (g/mmol)],0),0)</f>
        <v>21.879189999999998</v>
      </c>
      <c r="G59" t="e">
        <f>_xlfn.XLOOKUP(Table1[[#This Row],[id]],[1]!PROTEIN_stoich[gene_src],[1]!PROTEIN_stoich[is essential? (optional, not used in code)],"")</f>
        <v>#REF!</v>
      </c>
    </row>
    <row r="60" spans="1:7" x14ac:dyDescent="0.15">
      <c r="A60" s="5" t="s">
        <v>68</v>
      </c>
      <c r="B60" t="s">
        <v>68</v>
      </c>
      <c r="F60" s="6">
        <f>IF(Table1[[#This Row],[paralog]]&lt;&gt;1,_xlfn.XLOOKUP(Table1[[#This Row],[name]],[1]!PROTEIN_stoich[id],[1]!PROTEIN_stoich[MW (g/mmol)],0),0)</f>
        <v>47.533799999999985</v>
      </c>
      <c r="G60" t="e">
        <f>_xlfn.XLOOKUP(Table1[[#This Row],[id]],[1]!PROTEIN_stoich[gene_src],[1]!PROTEIN_stoich[is essential? (optional, not used in code)],"")</f>
        <v>#REF!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Mooney, Eric James</cp:lastModifiedBy>
  <cp:revision>53</cp:revision>
  <dcterms:created xsi:type="dcterms:W3CDTF">2021-04-15T10:27:40Z</dcterms:created>
  <dcterms:modified xsi:type="dcterms:W3CDTF">2024-10-10T19:22:34Z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