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13_ncr:1_{3F952551-7DA9-B846-86EC-92CDB19A9572}" xr6:coauthVersionLast="47" xr6:coauthVersionMax="47" xr10:uidLastSave="{00000000-0000-0000-0000-000000000000}"/>
  <bookViews>
    <workbookView xWindow="0" yWindow="500" windowWidth="25600" windowHeight="14400" xr2:uid="{40C291CD-E4B6-7B4D-A5E6-93D382EEA5D2}"/>
  </bookViews>
  <sheets>
    <sheet name="any-rxn" sheetId="4" r:id="rId1"/>
    <sheet name="Sheet1" sheetId="1" r:id="rId2"/>
    <sheet name="trans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M4" i="4"/>
  <c r="F4" i="4"/>
  <c r="E4" i="4"/>
  <c r="M3" i="4"/>
  <c r="F3" i="4"/>
  <c r="E3" i="4"/>
  <c r="H2" i="4" s="1" a="1"/>
  <c r="H2" i="4" s="1"/>
  <c r="M2" i="4"/>
  <c r="B3" i="2"/>
  <c r="H3" i="1" l="1"/>
  <c r="H2" i="1"/>
  <c r="D1" i="1" a="1"/>
  <c r="D1" i="1" s="1"/>
  <c r="H4" i="1"/>
  <c r="H4" i="2" l="1"/>
  <c r="H2" i="2"/>
  <c r="D1" i="2" a="1"/>
  <c r="D1" i="2" s="1"/>
  <c r="H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<sst xmlns="http://schemas.openxmlformats.org/spreadsheetml/2006/main" count="201" uniqueCount="59">
  <si>
    <t>Generic Format</t>
  </si>
  <si>
    <t>Reactant</t>
  </si>
  <si>
    <t>Product</t>
  </si>
  <si>
    <t>Generic Rxn</t>
  </si>
  <si>
    <t>{</t>
  </si>
  <si>
    <r>
      <t>"metabolites"</t>
    </r>
    <r>
      <rPr>
        <sz val="12"/>
        <color rgb="FFCCCCCC"/>
        <rFont val="Menlo"/>
        <family val="2"/>
      </rPr>
      <t>:{</t>
    </r>
  </si>
  <si>
    <t>},</t>
  </si>
  <si>
    <r>
      <t>"lower_bound"</t>
    </r>
    <r>
      <rPr>
        <sz val="12"/>
        <color rgb="FFCCCCCC"/>
        <rFont val="Menlo"/>
        <family val="2"/>
      </rPr>
      <t>:</t>
    </r>
    <r>
      <rPr>
        <sz val="12"/>
        <color rgb="FFB5CEA8"/>
        <rFont val="Menlo"/>
        <family val="2"/>
      </rPr>
      <t>0.0</t>
    </r>
    <r>
      <rPr>
        <sz val="12"/>
        <color rgb="FFCCCCCC"/>
        <rFont val="Menlo"/>
        <family val="2"/>
      </rPr>
      <t>,</t>
    </r>
  </si>
  <si>
    <r>
      <t>"upper_bound"</t>
    </r>
    <r>
      <rPr>
        <sz val="12"/>
        <color rgb="FFCCCCCC"/>
        <rFont val="Menlo"/>
        <family val="2"/>
      </rPr>
      <t>:</t>
    </r>
    <r>
      <rPr>
        <sz val="12"/>
        <color rgb="FFB5CEA8"/>
        <rFont val="Menlo"/>
        <family val="2"/>
      </rPr>
      <t>1000.0</t>
    </r>
    <r>
      <rPr>
        <sz val="12"/>
        <color rgb="FFCCCCCC"/>
        <rFont val="Menlo"/>
        <family val="2"/>
      </rPr>
      <t>,</t>
    </r>
  </si>
  <si>
    <r>
      <t>"gene_reaction_rule"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</si>
  <si>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"subsystem"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</si>
  <si>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"notes"</t>
    </r>
    <r>
      <rPr>
        <sz val="12"/>
        <color rgb="FFCCCCCC"/>
        <rFont val="Menlo"/>
        <family val="2"/>
      </rPr>
      <t>:{</t>
    </r>
  </si>
  <si>
    <r>
      <t>"yeastgem76.reaction"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</si>
  <si>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"yeastkegg_id"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</si>
  <si>
    <r>
      <t>"annotation"</t>
    </r>
    <r>
      <rPr>
        <sz val="12"/>
        <color rgb="FFCCCCCC"/>
        <rFont val="Menlo"/>
        <family val="2"/>
      </rPr>
      <t>:{</t>
    </r>
  </si>
  <si>
    <r>
      <t>"ec-code"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</si>
  <si>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"kegg.reaction"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</si>
  <si>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"sbo"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</si>
  <si>
    <t>}</t>
  </si>
  <si>
    <t>Subsystem</t>
  </si>
  <si>
    <r>
      <t>"name"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"Generic pseudoreaction converting rx into px (_com)"</t>
    </r>
    <r>
      <rPr>
        <sz val="12"/>
        <color rgb="FFCCCCCC"/>
        <rFont val="Menlo"/>
        <family val="2"/>
      </rPr>
      <t>,</t>
    </r>
  </si>
  <si>
    <r>
      <t>"rx_com"</t>
    </r>
    <r>
      <rPr>
        <sz val="12"/>
        <color rgb="FFCCCCCC"/>
        <rFont val="Menlo"/>
        <family val="2"/>
      </rPr>
      <t>:</t>
    </r>
    <r>
      <rPr>
        <sz val="12"/>
        <color rgb="FFB5CEA8"/>
        <rFont val="Menlo"/>
        <family val="2"/>
      </rPr>
      <t>-1.0</t>
    </r>
    <r>
      <rPr>
        <sz val="12"/>
        <color rgb="FFCCCCCC"/>
        <rFont val="Menlo"/>
        <family val="2"/>
      </rPr>
      <t>,</t>
    </r>
  </si>
  <si>
    <r>
      <t>"px_com"</t>
    </r>
    <r>
      <rPr>
        <sz val="12"/>
        <color rgb="FFCCCCCC"/>
        <rFont val="Menlo"/>
        <family val="2"/>
      </rPr>
      <t>:</t>
    </r>
    <r>
      <rPr>
        <sz val="12"/>
        <color rgb="FFB5CEA8"/>
        <rFont val="Menlo"/>
        <family val="2"/>
      </rPr>
      <t>1.0</t>
    </r>
  </si>
  <si>
    <t>Generic Metabolite</t>
  </si>
  <si>
    <t>Template</t>
  </si>
  <si>
    <r>
      <t>"charge"</t>
    </r>
    <r>
      <rPr>
        <sz val="12"/>
        <color rgb="FFCCCCCC"/>
        <rFont val="Menlo"/>
        <family val="2"/>
      </rPr>
      <t>: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>,</t>
    </r>
  </si>
  <si>
    <r>
      <t>"formula_charge_source"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"manual"</t>
    </r>
    <r>
      <rPr>
        <sz val="12"/>
        <color rgb="FFCCCCCC"/>
        <rFont val="Menlo"/>
        <family val="2"/>
      </rPr>
      <t>,</t>
    </r>
  </si>
  <si>
    <r>
      <t>"sbo"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</si>
  <si>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"seed.compound"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</si>
  <si>
    <r>
      <t>"pubchem.compound"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</si>
  <si>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"kegg.compound"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</si>
  <si>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"chebi"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"CHEBI:"</t>
    </r>
    <r>
      <rPr>
        <sz val="12"/>
        <color rgb="FFCCCCCC"/>
        <rFont val="Menlo"/>
        <family val="2"/>
      </rPr>
      <t>,</t>
    </r>
  </si>
  <si>
    <r>
      <t>"yeastgem76.compound"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</si>
  <si>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"formula"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</si>
  <si>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"compartment"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</si>
  <si>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"name"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</si>
  <si>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"id"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""</t>
    </r>
    <r>
      <rPr>
        <sz val="12"/>
        <color rgb="FFCCCCCC"/>
        <rFont val="Menlo"/>
        <family val="2"/>
      </rPr>
      <t>,</t>
    </r>
  </si>
  <si>
    <r>
      <t>"id"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"GENERIC_rxpx_com"</t>
    </r>
    <r>
      <rPr>
        <sz val="12"/>
        <color rgb="FFCCCCCC"/>
        <rFont val="Menlo"/>
        <family val="2"/>
      </rPr>
      <t>,</t>
    </r>
  </si>
  <si>
    <t>CATION1</t>
  </si>
  <si>
    <t>e</t>
  </si>
  <si>
    <t>na1</t>
  </si>
  <si>
    <r>
      <t>"name"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"Transporting rx into _com (for protein cofactors)"</t>
    </r>
    <r>
      <rPr>
        <sz val="12"/>
        <color rgb="FFCCCCCC"/>
        <rFont val="Menlo"/>
        <family val="2"/>
      </rPr>
      <t>,</t>
    </r>
  </si>
  <si>
    <r>
      <t>"lower_bound"</t>
    </r>
    <r>
      <rPr>
        <sz val="12"/>
        <color rgb="FFCCCCCC"/>
        <rFont val="Menlo"/>
        <family val="2"/>
      </rPr>
      <t>:-100</t>
    </r>
    <r>
      <rPr>
        <sz val="12"/>
        <color rgb="FFB5CEA8"/>
        <rFont val="Menlo"/>
        <family val="2"/>
      </rPr>
      <t>0.0</t>
    </r>
    <r>
      <rPr>
        <sz val="12"/>
        <color rgb="FFCCCCCC"/>
        <rFont val="Menlo"/>
        <family val="2"/>
      </rPr>
      <t>,</t>
    </r>
  </si>
  <si>
    <r>
      <t>"id"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"tpsrx_com"</t>
    </r>
    <r>
      <rPr>
        <sz val="12"/>
        <color rgb="FFCCCCCC"/>
        <rFont val="Menlo"/>
        <family val="2"/>
      </rPr>
      <t>,</t>
    </r>
  </si>
  <si>
    <r>
      <t>"rx"</t>
    </r>
    <r>
      <rPr>
        <sz val="12"/>
        <color rgb="FFCCCCCC"/>
        <rFont val="Menlo"/>
        <family val="2"/>
      </rPr>
      <t>:</t>
    </r>
    <r>
      <rPr>
        <sz val="12"/>
        <color rgb="FFB5CEA8"/>
        <rFont val="Menlo"/>
        <family val="2"/>
      </rPr>
      <t>-1.0</t>
    </r>
    <r>
      <rPr>
        <sz val="12"/>
        <color rgb="FFCCCCCC"/>
        <rFont val="Menlo"/>
        <family val="2"/>
      </rPr>
      <t>,</t>
    </r>
  </si>
  <si>
    <t>btn_c</t>
  </si>
  <si>
    <t>btn_m</t>
  </si>
  <si>
    <t>Reactants</t>
  </si>
  <si>
    <t>Products</t>
  </si>
  <si>
    <r>
      <t>"name"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"Prototype reaction"</t>
    </r>
    <r>
      <rPr>
        <sz val="12"/>
        <color rgb="FFCCCCCC"/>
        <rFont val="Menlo"/>
        <family val="2"/>
      </rPr>
      <t>,</t>
    </r>
  </si>
  <si>
    <t>Reactant coeff.</t>
  </si>
  <si>
    <t>Product coeff.</t>
  </si>
  <si>
    <t>x</t>
  </si>
  <si>
    <t>reactant json</t>
  </si>
  <si>
    <t>product json</t>
  </si>
  <si>
    <t>c</t>
  </si>
  <si>
    <t>all mets</t>
  </si>
  <si>
    <t>rxn</t>
  </si>
  <si>
    <r>
      <t>"id"</t>
    </r>
    <r>
      <rPr>
        <sz val="12"/>
        <color rgb="FFCCCCCC"/>
        <rFont val="Menlo"/>
        <family val="2"/>
      </rPr>
      <t>:</t>
    </r>
    <r>
      <rPr>
        <sz val="12"/>
        <color rgb="FFCE9178"/>
        <rFont val="Menlo"/>
        <family val="2"/>
      </rPr>
      <t>"test__mols_com"</t>
    </r>
    <r>
      <rPr>
        <sz val="12"/>
        <color rgb="FFCCCCCC"/>
        <rFont val="Menlo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</si>
</sst>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B5CEA8"/>
      <name val="Menlo"/>
      <family val="2"/>
    </font>
    <font>
      <sz val="12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</font>
    </dxf>
    <dxf>
      <font>
        <strike val="0"/>
        <outline val="0"/>
        <shadow val="0"/>
        <u val="none"/>
        <vertAlign val="baseline"/>
        <sz val="12"/>
        <color auto="1"/>
      </font>
    </dxf>
    <dxf>
      <font>
        <strike val="0"/>
        <outline val="0"/>
        <shadow val="0"/>
        <u val="none"/>
        <vertAlign val="baseline"/>
        <sz val="12"/>
        <color auto="1"/>
      </font>
    </dxf>
    <dxf>
      <font>
        <strike val="0"/>
        <outline val="0"/>
        <shadow val="0"/>
        <u val="none"/>
        <vertAlign val="baseline"/>
        <sz val="12"/>
        <color auto="1"/>
      </font>
    </dxf>
    <dxf>
      <font>
        <strike val="0"/>
        <outline val="0"/>
        <shadow val="0"/>
        <u val="none"/>
        <vertAlign val="baseline"/>
        <sz val="12"/>
        <color auto="1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3FD16-0BB2-124F-92D6-0BB15A0AA665}" name="Table13" displayName="Table13" ref="A2:F4" totalsRowShown="0" headerRowDxfId="7" dataDxfId="6">
  <autoFilter ref="A2:F4" xr:uid="{60595584-18A4-A04A-9B37-B56C2B130481}"/>
  <tableColumns count="6">
    <tableColumn id="1" xr3:uid="{DDFCFB7E-AC16-AF4A-8A9E-20C1AF2086F0}" name="Reactants" dataDxfId="5"/>
    <tableColumn id="4" xr3:uid="{9A317DA0-2E49-0041-8508-14417365784D}" name="Reactant coeff." dataDxfId="4"/>
    <tableColumn id="2" xr3:uid="{E4F38E87-0184-814B-8EDD-3A10FC83046C}" name="Products" dataDxfId="3"/>
    <tableColumn id="5" xr3:uid="{B2A8458D-0D40-8946-A739-9472A44B304D}" name="Product coeff." dataDxfId="2"/>
    <tableColumn id="6" xr3:uid="{11F070F5-3701-E446-BADA-55EAA8FC4DE7}" name="reactant json" dataDxfId="1">
      <calculatedColumnFormula>IF(Table13[[#This Row],[Reactants]]&amp;Table13[[#This Row],[Reactant coeff.]]="","",CHAR(34)&amp;Table13[[#This Row],[Reactants]]&amp;CHAR(34)&amp;":"&amp;TEXT(Table13[[#This Row],[Reactant coeff.]],"0.0"))</calculatedColumnFormula>
    </tableColumn>
    <tableColumn id="7" xr3:uid="{DA930F14-DFFE-B343-B724-D916E6921573}" name="product json" dataDxfId="0">
      <calculatedColumnFormula>IF(Table13[[#This Row],[Products]]&amp;Table13[[#This Row],[Product coeff.]]="","",CHAR(34)&amp;Table13[[#This Row],[Products]]&amp;CHAR(34)&amp;":"&amp;TEXT(Table13[[#This Row],[Product coeff.]],"-0.0"))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2649-DB63-C74D-BBDD-E7890C501B84}">
  <dimension ref="A1:O86"/>
  <sheetViews>
    <sheetView tabSelected="1" workbookViewId="0">
      <selection activeCell="I10" sqref="I10"/>
    </sheetView>
  </sheetViews>
  <sheetFormatPr baseColWidth="10" defaultRowHeight="16" x14ac:dyDescent="0.2"/>
  <cols>
    <col min="1" max="7" width="8.83203125" customWidth="1"/>
    <col min="8" max="8" width="17.5" customWidth="1"/>
    <col min="9" max="9" width="45.83203125" customWidth="1"/>
    <col min="12" max="12" width="17.1640625" bestFit="1" customWidth="1"/>
    <col min="13" max="13" width="16.33203125" customWidth="1"/>
  </cols>
  <sheetData>
    <row r="1" spans="1:15" x14ac:dyDescent="0.2">
      <c r="A1" s="5" t="s">
        <v>19</v>
      </c>
      <c r="B1" s="5"/>
      <c r="C1" s="5" t="s">
        <v>55</v>
      </c>
      <c r="H1" t="s">
        <v>56</v>
      </c>
      <c r="I1" s="3" t="s">
        <v>57</v>
      </c>
      <c r="J1" t="s">
        <v>0</v>
      </c>
      <c r="K1" s="1" t="s">
        <v>4</v>
      </c>
      <c r="L1" s="3" t="s">
        <v>23</v>
      </c>
      <c r="M1" t="s">
        <v>4</v>
      </c>
      <c r="N1" t="s">
        <v>24</v>
      </c>
      <c r="O1" s="2" t="s">
        <v>4</v>
      </c>
    </row>
    <row r="2" spans="1:15" ht="34" x14ac:dyDescent="0.2">
      <c r="A2" s="7" t="s">
        <v>47</v>
      </c>
      <c r="B2" s="7" t="s">
        <v>50</v>
      </c>
      <c r="C2" s="7" t="s">
        <v>48</v>
      </c>
      <c r="D2" s="7" t="s">
        <v>51</v>
      </c>
      <c r="E2" s="8" t="s">
        <v>53</v>
      </c>
      <c r="F2" s="7" t="s">
        <v>54</v>
      </c>
      <c r="H2" t="str" cm="1">
        <f t="array" ref="H2:H4">_xlfn.TEXTSPLIT(_xlfn.TEXTJOIN(","&amp;CHAR(10),TRUE,Table13[reactant json],Table13[product json]),,CHAR(10))</f>
        <v>"btn_c":1.0,</v>
      </c>
      <c r="I2" s="7" t="str" cm="1">
        <f t="array" ref="I2:I23">_xlfn.VSTACK(SUBSTITUTE(SUBSTITUTE(K1:K4,"_com","_"&amp;C1),"_mols",_xlfn.TEXTJOIN("__",TRUE,Table13[Reactants],Table13[Products])),_xlfn.ANCHORARRAY(H2),K7:K21)</f>
        <v>{</v>
      </c>
      <c r="K2" s="2" t="s">
        <v>58</v>
      </c>
      <c r="M2" s="2" t="e">
        <f>CHAR(34)&amp;"id"&amp;CHAR(34)&amp;":"&amp;CHAR(34)&amp;#REF!&amp;"_"&amp;C1&amp;CHAR(34)&amp;","</f>
        <v>#REF!</v>
      </c>
      <c r="O2" s="2" t="s">
        <v>36</v>
      </c>
    </row>
    <row r="3" spans="1:15" x14ac:dyDescent="0.2">
      <c r="A3" s="5" t="s">
        <v>45</v>
      </c>
      <c r="B3" s="5">
        <v>1</v>
      </c>
      <c r="C3" s="5" t="s">
        <v>46</v>
      </c>
      <c r="D3" s="5">
        <v>1</v>
      </c>
      <c r="E3" s="5" t="str">
        <f>IF(Table13[[#This Row],[Reactants]]&amp;Table13[[#This Row],[Reactant coeff.]]="","",CHAR(34)&amp;Table13[[#This Row],[Reactants]]&amp;CHAR(34)&amp;":"&amp;TEXT(Table13[[#This Row],[Reactant coeff.]],"0.0"))</f>
        <v>"btn_c":1.0</v>
      </c>
      <c r="F3" s="5" t="str">
        <f>IF(Table13[[#This Row],[Products]]&amp;Table13[[#This Row],[Product coeff.]]="","",CHAR(34)&amp;Table13[[#This Row],[Products]]&amp;CHAR(34)&amp;":"&amp;TEXT(Table13[[#This Row],[Product coeff.]],"-0.0"))</f>
        <v>"btn_m":-1.0</v>
      </c>
      <c r="H3" t="str">
        <v>"x":2.0,</v>
      </c>
      <c r="I3" t="str">
        <v>"id":"test_btn_c__x__btn_m_c",</v>
      </c>
      <c r="K3" s="2" t="s">
        <v>49</v>
      </c>
      <c r="M3" s="2" t="e">
        <f>CHAR(34)&amp;"name"&amp;CHAR(34)&amp;":"&amp;CHAR(34)&amp;"pseudometabolite "&amp;#REF!&amp;"_"&amp;C1&amp;" to account for enzyme cofactor promiscuity"&amp;CHAR(34)&amp;","</f>
        <v>#REF!</v>
      </c>
      <c r="O3" s="2" t="s">
        <v>35</v>
      </c>
    </row>
    <row r="4" spans="1:15" x14ac:dyDescent="0.2">
      <c r="A4" s="5" t="s">
        <v>52</v>
      </c>
      <c r="B4" s="5">
        <v>2</v>
      </c>
      <c r="C4" s="6"/>
      <c r="D4" s="6"/>
      <c r="E4" s="6" t="str">
        <f>IF(Table13[[#This Row],[Reactants]]&amp;Table13[[#This Row],[Reactant coeff.]]="","",CHAR(34)&amp;Table13[[#This Row],[Reactants]]&amp;CHAR(34)&amp;":"&amp;TEXT(Table13[[#This Row],[Reactant coeff.]],"0.0"))</f>
        <v>"x":2.0</v>
      </c>
      <c r="F4" s="5" t="str">
        <f>IF(Table13[[#This Row],[Products]]&amp;Table13[[#This Row],[Product coeff.]]="","",CHAR(34)&amp;Table13[[#This Row],[Products]]&amp;CHAR(34)&amp;":"&amp;TEXT(Table13[[#This Row],[Product coeff.]],"-0.0"))</f>
        <v/>
      </c>
      <c r="H4" t="str">
        <v>"btn_m":-1.0</v>
      </c>
      <c r="I4" t="str">
        <v>"name":"Prototype reaction",</v>
      </c>
      <c r="K4" s="2" t="s">
        <v>5</v>
      </c>
      <c r="M4" s="2" t="str">
        <f>CHAR(34)&amp;"compartment"&amp;CHAR(34)&amp;":"&amp;CHAR(34)&amp;C1&amp;CHAR(34)&amp;","</f>
        <v>"compartment":"c",</v>
      </c>
      <c r="O4" s="2" t="s">
        <v>34</v>
      </c>
    </row>
    <row r="5" spans="1:15" x14ac:dyDescent="0.2">
      <c r="C5" s="2"/>
      <c r="D5" s="2"/>
      <c r="E5" s="2"/>
      <c r="I5" t="str">
        <v>"metabolites":{</v>
      </c>
      <c r="K5" s="2"/>
      <c r="M5" s="2" t="s">
        <v>25</v>
      </c>
      <c r="O5" s="2" t="s">
        <v>25</v>
      </c>
    </row>
    <row r="6" spans="1:15" ht="34" customHeight="1" x14ac:dyDescent="0.2">
      <c r="G6" s="7"/>
      <c r="I6" t="str">
        <v>"btn_c":1.0,</v>
      </c>
      <c r="K6" s="2"/>
      <c r="M6" s="2" t="s">
        <v>33</v>
      </c>
      <c r="O6" s="2" t="s">
        <v>33</v>
      </c>
    </row>
    <row r="7" spans="1:15" x14ac:dyDescent="0.2">
      <c r="G7" s="5"/>
      <c r="H7" s="5"/>
      <c r="I7" t="str">
        <v>"x":2.0,</v>
      </c>
      <c r="K7" s="1" t="s">
        <v>6</v>
      </c>
      <c r="M7" s="2" t="s">
        <v>11</v>
      </c>
      <c r="O7" s="2" t="s">
        <v>11</v>
      </c>
    </row>
    <row r="8" spans="1:15" x14ac:dyDescent="0.2">
      <c r="G8" s="5"/>
      <c r="H8" s="5"/>
      <c r="I8" t="str">
        <v>"btn_m":-1.0</v>
      </c>
      <c r="K8" s="2" t="s">
        <v>42</v>
      </c>
      <c r="M8" s="2" t="s">
        <v>26</v>
      </c>
      <c r="O8" s="2" t="s">
        <v>26</v>
      </c>
    </row>
    <row r="9" spans="1:15" x14ac:dyDescent="0.2">
      <c r="A9" s="5"/>
      <c r="B9" s="5"/>
      <c r="C9" s="6"/>
      <c r="D9" s="6"/>
      <c r="E9" s="6"/>
      <c r="F9" s="5"/>
      <c r="G9" s="5"/>
      <c r="H9" s="5"/>
      <c r="I9" t="str">
        <v>},</v>
      </c>
      <c r="K9" s="2" t="s">
        <v>8</v>
      </c>
      <c r="M9" s="2" t="s">
        <v>32</v>
      </c>
      <c r="O9" s="2" t="s">
        <v>32</v>
      </c>
    </row>
    <row r="10" spans="1:15" x14ac:dyDescent="0.2">
      <c r="A10" s="5"/>
      <c r="B10" s="5"/>
      <c r="C10" s="6"/>
      <c r="D10" s="6"/>
      <c r="E10" s="6"/>
      <c r="F10" s="5"/>
      <c r="G10" s="5"/>
      <c r="H10" s="5"/>
      <c r="I10" t="str">
        <v>"lower_bound":-1000.0,</v>
      </c>
      <c r="K10" s="2" t="s">
        <v>9</v>
      </c>
      <c r="M10" s="2" t="s">
        <v>13</v>
      </c>
      <c r="O10" s="2" t="s">
        <v>13</v>
      </c>
    </row>
    <row r="11" spans="1:15" x14ac:dyDescent="0.2">
      <c r="A11" s="5"/>
      <c r="B11" s="5"/>
      <c r="C11" s="6"/>
      <c r="D11" s="6"/>
      <c r="E11" s="6"/>
      <c r="F11" s="5"/>
      <c r="G11" s="5"/>
      <c r="H11" s="5"/>
      <c r="I11" t="str">
        <v>"upper_bound":1000.0,</v>
      </c>
      <c r="K11" s="2" t="s">
        <v>10</v>
      </c>
      <c r="M11" s="1" t="s">
        <v>6</v>
      </c>
      <c r="O11" s="1" t="s">
        <v>6</v>
      </c>
    </row>
    <row r="12" spans="1:15" x14ac:dyDescent="0.2">
      <c r="A12" s="5"/>
      <c r="B12" s="5"/>
      <c r="C12" s="6"/>
      <c r="D12" s="6"/>
      <c r="E12" s="6"/>
      <c r="F12" s="5"/>
      <c r="G12" s="5"/>
      <c r="H12" s="5"/>
      <c r="I12" t="str">
        <v>"gene_reaction_rule":"",</v>
      </c>
      <c r="K12" s="2" t="s">
        <v>11</v>
      </c>
      <c r="M12" s="2" t="s">
        <v>14</v>
      </c>
      <c r="O12" s="2" t="s">
        <v>14</v>
      </c>
    </row>
    <row r="13" spans="1:15" x14ac:dyDescent="0.2">
      <c r="A13" s="5"/>
      <c r="B13" s="5"/>
      <c r="C13" s="6"/>
      <c r="D13" s="6"/>
      <c r="E13" s="6"/>
      <c r="F13" s="5"/>
      <c r="G13" s="5"/>
      <c r="H13" s="5"/>
      <c r="I13" t="str">
        <v>"subsystem":"",</v>
      </c>
      <c r="K13" s="2" t="s">
        <v>12</v>
      </c>
      <c r="M13" s="2" t="s">
        <v>31</v>
      </c>
      <c r="O13" s="2" t="s">
        <v>31</v>
      </c>
    </row>
    <row r="14" spans="1:15" x14ac:dyDescent="0.2">
      <c r="A14" s="5"/>
      <c r="B14" s="5"/>
      <c r="C14" s="6"/>
      <c r="D14" s="6"/>
      <c r="E14" s="6"/>
      <c r="F14" s="5"/>
      <c r="G14" s="5"/>
      <c r="H14" s="5"/>
      <c r="I14" t="str">
        <v>"notes":{</v>
      </c>
      <c r="K14" s="2" t="s">
        <v>13</v>
      </c>
      <c r="M14" s="2" t="s">
        <v>30</v>
      </c>
      <c r="O14" s="2" t="s">
        <v>30</v>
      </c>
    </row>
    <row r="15" spans="1:15" x14ac:dyDescent="0.2">
      <c r="A15" s="5"/>
      <c r="B15" s="5"/>
      <c r="C15" s="6"/>
      <c r="D15" s="6"/>
      <c r="E15" s="6"/>
      <c r="F15" s="5"/>
      <c r="G15" s="5"/>
      <c r="H15" s="5"/>
      <c r="I15" t="str">
        <v>"yeastgem76.reaction":"",</v>
      </c>
      <c r="K15" s="1" t="s">
        <v>6</v>
      </c>
      <c r="M15" s="2" t="s">
        <v>29</v>
      </c>
      <c r="O15" s="2" t="s">
        <v>29</v>
      </c>
    </row>
    <row r="16" spans="1:15" x14ac:dyDescent="0.2">
      <c r="A16" s="5"/>
      <c r="B16" s="5"/>
      <c r="C16" s="6"/>
      <c r="D16" s="6"/>
      <c r="E16" s="6"/>
      <c r="F16" s="5"/>
      <c r="G16" s="5"/>
      <c r="H16" s="5"/>
      <c r="I16" t="str">
        <v>"yeastkegg_id":""</v>
      </c>
      <c r="K16" s="2" t="s">
        <v>14</v>
      </c>
      <c r="M16" s="2" t="s">
        <v>27</v>
      </c>
      <c r="O16" s="2" t="s">
        <v>27</v>
      </c>
    </row>
    <row r="17" spans="1:15" x14ac:dyDescent="0.2">
      <c r="A17" s="5"/>
      <c r="B17" s="5"/>
      <c r="C17" s="6"/>
      <c r="D17" s="6"/>
      <c r="E17" s="6"/>
      <c r="F17" s="5"/>
      <c r="G17" s="5"/>
      <c r="H17" s="5"/>
      <c r="I17" t="str">
        <v>},</v>
      </c>
      <c r="K17" s="2" t="s">
        <v>15</v>
      </c>
      <c r="M17" s="2" t="s">
        <v>28</v>
      </c>
      <c r="O17" s="2" t="s">
        <v>28</v>
      </c>
    </row>
    <row r="18" spans="1:15" x14ac:dyDescent="0.2">
      <c r="A18" s="5"/>
      <c r="B18" s="5"/>
      <c r="C18" s="6"/>
      <c r="D18" s="6"/>
      <c r="E18" s="6"/>
      <c r="F18" s="5"/>
      <c r="G18" s="5"/>
      <c r="H18" s="5"/>
      <c r="I18" t="str">
        <v>"annotation":{</v>
      </c>
      <c r="K18" s="2" t="s">
        <v>16</v>
      </c>
      <c r="M18" s="1" t="s">
        <v>18</v>
      </c>
      <c r="O18" s="1" t="s">
        <v>18</v>
      </c>
    </row>
    <row r="19" spans="1:15" x14ac:dyDescent="0.2">
      <c r="A19" s="5"/>
      <c r="B19" s="5"/>
      <c r="C19" s="6"/>
      <c r="D19" s="6"/>
      <c r="E19" s="6"/>
      <c r="F19" s="5"/>
      <c r="G19" s="5"/>
      <c r="H19" s="5"/>
      <c r="I19" t="str">
        <v>"ec-code":"",</v>
      </c>
      <c r="K19" s="2" t="s">
        <v>17</v>
      </c>
      <c r="M19" s="1" t="s">
        <v>6</v>
      </c>
      <c r="O19" s="1" t="s">
        <v>6</v>
      </c>
    </row>
    <row r="20" spans="1:15" x14ac:dyDescent="0.2">
      <c r="A20" s="5"/>
      <c r="B20" s="5"/>
      <c r="C20" s="6"/>
      <c r="D20" s="6"/>
      <c r="E20" s="6"/>
      <c r="F20" s="5"/>
      <c r="G20" s="5"/>
      <c r="H20" s="5"/>
      <c r="I20" t="str">
        <v>"kegg.reaction":"",</v>
      </c>
      <c r="K20" s="1" t="s">
        <v>18</v>
      </c>
    </row>
    <row r="21" spans="1:15" x14ac:dyDescent="0.2">
      <c r="A21" s="5"/>
      <c r="B21" s="5"/>
      <c r="C21" s="6"/>
      <c r="D21" s="6"/>
      <c r="E21" s="6"/>
      <c r="F21" s="5"/>
      <c r="G21" s="5"/>
      <c r="H21" s="5"/>
      <c r="I21" t="str">
        <v>"sbo":""</v>
      </c>
      <c r="K21" s="1" t="s">
        <v>6</v>
      </c>
    </row>
    <row r="22" spans="1:15" x14ac:dyDescent="0.2">
      <c r="A22" s="5"/>
      <c r="B22" s="5"/>
      <c r="C22" s="5"/>
      <c r="D22" s="5"/>
      <c r="E22" s="5"/>
      <c r="F22" s="5"/>
      <c r="G22" s="5"/>
      <c r="H22" s="5"/>
      <c r="I22" t="str">
        <v>}</v>
      </c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t="str">
        <v>},</v>
      </c>
    </row>
    <row r="24" spans="1:15" x14ac:dyDescent="0.2">
      <c r="A24" s="5"/>
      <c r="B24" s="5"/>
      <c r="C24" s="5"/>
      <c r="D24" s="5"/>
      <c r="E24" s="5"/>
      <c r="F24" s="5"/>
      <c r="G24" s="5"/>
      <c r="H24" s="5"/>
    </row>
    <row r="25" spans="1:15" x14ac:dyDescent="0.2">
      <c r="A25" s="5"/>
      <c r="B25" s="5"/>
      <c r="C25" s="5"/>
      <c r="D25" s="5"/>
      <c r="E25" s="5"/>
      <c r="F25" s="5"/>
      <c r="G25" s="5"/>
      <c r="H25" s="5"/>
    </row>
    <row r="26" spans="1:15" x14ac:dyDescent="0.2">
      <c r="A26" s="5"/>
      <c r="B26" s="5"/>
      <c r="C26" s="5"/>
      <c r="D26" s="5"/>
      <c r="E26" s="5"/>
      <c r="F26" s="5"/>
      <c r="G26" s="5"/>
      <c r="H26" s="5"/>
    </row>
    <row r="27" spans="1:15" x14ac:dyDescent="0.2">
      <c r="A27" s="5"/>
      <c r="B27" s="5"/>
      <c r="C27" s="5"/>
      <c r="D27" s="5"/>
      <c r="E27" s="5"/>
      <c r="F27" s="5"/>
      <c r="G27" s="5"/>
      <c r="H27" s="5"/>
    </row>
    <row r="28" spans="1:15" x14ac:dyDescent="0.2">
      <c r="A28" s="5"/>
      <c r="B28" s="5"/>
      <c r="C28" s="5"/>
      <c r="D28" s="5"/>
      <c r="E28" s="5"/>
      <c r="F28" s="5"/>
      <c r="G28" s="5"/>
      <c r="H28" s="5"/>
    </row>
    <row r="29" spans="1:15" x14ac:dyDescent="0.2">
      <c r="A29" s="5"/>
      <c r="B29" s="5"/>
      <c r="C29" s="5"/>
      <c r="D29" s="5"/>
      <c r="E29" s="5"/>
      <c r="F29" s="5"/>
      <c r="G29" s="5"/>
      <c r="H29" s="5"/>
    </row>
    <row r="30" spans="1:15" x14ac:dyDescent="0.2">
      <c r="A30" s="5"/>
      <c r="B30" s="5"/>
      <c r="C30" s="5"/>
      <c r="D30" s="5"/>
      <c r="E30" s="5"/>
      <c r="F30" s="5"/>
      <c r="G30" s="5"/>
      <c r="H30" s="5"/>
    </row>
    <row r="31" spans="1:15" x14ac:dyDescent="0.2">
      <c r="A31" s="5"/>
      <c r="B31" s="5"/>
      <c r="C31" s="5"/>
      <c r="D31" s="5"/>
      <c r="E31" s="5"/>
      <c r="F31" s="5"/>
      <c r="G31" s="5"/>
      <c r="H31" s="5"/>
    </row>
    <row r="32" spans="1:15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x14ac:dyDescent="0.2">
      <c r="A35" s="5"/>
      <c r="B35" s="5"/>
      <c r="C35" s="5"/>
      <c r="D35" s="5"/>
      <c r="E35" s="5"/>
      <c r="F35" s="5"/>
      <c r="G35" s="5"/>
      <c r="H35" s="5"/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x14ac:dyDescent="0.2">
      <c r="A37" s="5"/>
      <c r="B37" s="5"/>
      <c r="C37" s="5"/>
      <c r="D37" s="5"/>
      <c r="E37" s="5"/>
      <c r="F37" s="5"/>
      <c r="G37" s="5"/>
      <c r="H37" s="5"/>
    </row>
    <row r="38" spans="1:8" x14ac:dyDescent="0.2">
      <c r="A38" s="5"/>
      <c r="B38" s="5"/>
      <c r="C38" s="5"/>
      <c r="D38" s="5"/>
      <c r="E38" s="5"/>
      <c r="F38" s="5"/>
      <c r="G38" s="5"/>
      <c r="H38" s="5"/>
    </row>
    <row r="39" spans="1:8" x14ac:dyDescent="0.2">
      <c r="A39" s="5"/>
      <c r="B39" s="5"/>
      <c r="C39" s="5"/>
      <c r="D39" s="5"/>
      <c r="E39" s="5"/>
      <c r="F39" s="5"/>
      <c r="G39" s="5"/>
      <c r="H39" s="5"/>
    </row>
    <row r="40" spans="1:8" x14ac:dyDescent="0.2">
      <c r="A40" s="5"/>
      <c r="B40" s="5"/>
      <c r="C40" s="5"/>
      <c r="D40" s="5"/>
      <c r="E40" s="5"/>
      <c r="F40" s="5"/>
      <c r="G40" s="5"/>
      <c r="H40" s="5"/>
    </row>
    <row r="41" spans="1:8" x14ac:dyDescent="0.2">
      <c r="A41" s="5"/>
      <c r="B41" s="5"/>
      <c r="C41" s="5"/>
      <c r="D41" s="5"/>
      <c r="E41" s="5"/>
      <c r="F41" s="5"/>
      <c r="G41" s="5"/>
      <c r="H41" s="5"/>
    </row>
    <row r="42" spans="1:8" x14ac:dyDescent="0.2">
      <c r="A42" s="5"/>
      <c r="B42" s="5"/>
      <c r="C42" s="5"/>
      <c r="D42" s="5"/>
      <c r="E42" s="5"/>
      <c r="F42" s="5"/>
      <c r="G42" s="5"/>
      <c r="H42" s="5"/>
    </row>
    <row r="43" spans="1:8" x14ac:dyDescent="0.2">
      <c r="A43" s="5"/>
      <c r="B43" s="5"/>
      <c r="C43" s="5"/>
      <c r="D43" s="5"/>
      <c r="E43" s="5"/>
      <c r="F43" s="5"/>
      <c r="G43" s="5"/>
      <c r="H43" s="5"/>
    </row>
    <row r="44" spans="1:8" x14ac:dyDescent="0.2">
      <c r="A44" s="5"/>
      <c r="B44" s="5"/>
      <c r="C44" s="5"/>
      <c r="D44" s="5"/>
      <c r="E44" s="5"/>
      <c r="F44" s="5"/>
      <c r="G44" s="5"/>
      <c r="H44" s="5"/>
    </row>
    <row r="45" spans="1:8" x14ac:dyDescent="0.2">
      <c r="A45" s="5"/>
      <c r="B45" s="5"/>
      <c r="C45" s="5"/>
      <c r="D45" s="5"/>
      <c r="E45" s="5"/>
      <c r="F45" s="5"/>
      <c r="G45" s="5"/>
      <c r="H45" s="5"/>
    </row>
    <row r="46" spans="1:8" x14ac:dyDescent="0.2">
      <c r="A46" s="5"/>
      <c r="B46" s="5"/>
      <c r="C46" s="5"/>
      <c r="D46" s="5"/>
      <c r="E46" s="5"/>
      <c r="F46" s="5"/>
      <c r="G46" s="5"/>
      <c r="H46" s="5"/>
    </row>
    <row r="47" spans="1:8" x14ac:dyDescent="0.2">
      <c r="A47" s="5"/>
      <c r="B47" s="5"/>
      <c r="C47" s="5"/>
      <c r="D47" s="5"/>
      <c r="E47" s="5"/>
      <c r="F47" s="5"/>
      <c r="G47" s="5"/>
      <c r="H47" s="5"/>
    </row>
    <row r="48" spans="1:8" x14ac:dyDescent="0.2">
      <c r="A48" s="5"/>
      <c r="B48" s="5"/>
      <c r="C48" s="5"/>
      <c r="D48" s="5"/>
      <c r="E48" s="5"/>
      <c r="F48" s="5"/>
      <c r="G48" s="5"/>
      <c r="H48" s="5"/>
    </row>
    <row r="49" spans="1:8" x14ac:dyDescent="0.2">
      <c r="A49" s="5"/>
      <c r="B49" s="5"/>
      <c r="C49" s="5"/>
      <c r="D49" s="5"/>
      <c r="E49" s="5"/>
      <c r="F49" s="5"/>
      <c r="G49" s="5"/>
      <c r="H49" s="5"/>
    </row>
    <row r="50" spans="1:8" x14ac:dyDescent="0.2">
      <c r="A50" s="5"/>
      <c r="B50" s="5"/>
      <c r="C50" s="5"/>
      <c r="D50" s="5"/>
      <c r="E50" s="5"/>
      <c r="F50" s="5"/>
      <c r="G50" s="5"/>
      <c r="H50" s="5"/>
    </row>
    <row r="51" spans="1:8" x14ac:dyDescent="0.2">
      <c r="A51" s="5"/>
      <c r="B51" s="5"/>
      <c r="C51" s="5"/>
      <c r="D51" s="5"/>
      <c r="E51" s="5"/>
      <c r="F51" s="5"/>
      <c r="G51" s="5"/>
      <c r="H51" s="5"/>
    </row>
    <row r="52" spans="1:8" x14ac:dyDescent="0.2">
      <c r="A52" s="5"/>
      <c r="B52" s="5"/>
      <c r="C52" s="5"/>
      <c r="D52" s="5"/>
      <c r="E52" s="5"/>
      <c r="F52" s="5"/>
      <c r="G52" s="5"/>
      <c r="H52" s="5"/>
    </row>
    <row r="53" spans="1:8" x14ac:dyDescent="0.2">
      <c r="A53" s="5"/>
      <c r="B53" s="5"/>
      <c r="C53" s="5"/>
      <c r="D53" s="5"/>
      <c r="E53" s="5"/>
      <c r="F53" s="5"/>
      <c r="G53" s="5"/>
      <c r="H53" s="5"/>
    </row>
    <row r="54" spans="1:8" x14ac:dyDescent="0.2">
      <c r="A54" s="5"/>
      <c r="B54" s="5"/>
      <c r="C54" s="5"/>
      <c r="D54" s="5"/>
      <c r="E54" s="5"/>
      <c r="F54" s="5"/>
      <c r="G54" s="5"/>
      <c r="H54" s="5"/>
    </row>
    <row r="55" spans="1:8" x14ac:dyDescent="0.2">
      <c r="A55" s="5"/>
      <c r="B55" s="5"/>
      <c r="C55" s="5"/>
      <c r="D55" s="5"/>
      <c r="E55" s="5"/>
      <c r="F55" s="5"/>
      <c r="G55" s="5"/>
      <c r="H55" s="5"/>
    </row>
    <row r="56" spans="1:8" x14ac:dyDescent="0.2">
      <c r="A56" s="5"/>
      <c r="B56" s="5"/>
      <c r="C56" s="5"/>
      <c r="D56" s="5"/>
      <c r="E56" s="5"/>
      <c r="F56" s="5"/>
      <c r="G56" s="5"/>
      <c r="H56" s="5"/>
    </row>
    <row r="57" spans="1:8" x14ac:dyDescent="0.2">
      <c r="A57" s="5"/>
      <c r="B57" s="5"/>
      <c r="C57" s="5"/>
      <c r="D57" s="5"/>
      <c r="E57" s="5"/>
      <c r="F57" s="5"/>
      <c r="G57" s="5"/>
      <c r="H57" s="5"/>
    </row>
    <row r="58" spans="1:8" x14ac:dyDescent="0.2">
      <c r="A58" s="5"/>
      <c r="B58" s="5"/>
      <c r="C58" s="5"/>
      <c r="D58" s="5"/>
      <c r="E58" s="5"/>
      <c r="F58" s="5"/>
      <c r="G58" s="5"/>
      <c r="H58" s="5"/>
    </row>
    <row r="59" spans="1:8" x14ac:dyDescent="0.2">
      <c r="A59" s="5"/>
      <c r="B59" s="5"/>
      <c r="C59" s="5"/>
      <c r="D59" s="5"/>
      <c r="E59" s="5"/>
      <c r="F59" s="5"/>
      <c r="G59" s="5"/>
      <c r="H59" s="5"/>
    </row>
    <row r="60" spans="1:8" x14ac:dyDescent="0.2">
      <c r="A60" s="5"/>
      <c r="B60" s="5"/>
      <c r="C60" s="5"/>
      <c r="D60" s="5"/>
      <c r="E60" s="5"/>
      <c r="F60" s="5"/>
      <c r="G60" s="5"/>
      <c r="H60" s="5"/>
    </row>
    <row r="61" spans="1:8" x14ac:dyDescent="0.2">
      <c r="A61" s="5"/>
      <c r="B61" s="5"/>
      <c r="C61" s="5"/>
      <c r="D61" s="5"/>
      <c r="E61" s="5"/>
      <c r="F61" s="5"/>
      <c r="G61" s="5"/>
      <c r="H61" s="5"/>
    </row>
    <row r="62" spans="1:8" x14ac:dyDescent="0.2">
      <c r="A62" s="5"/>
      <c r="B62" s="5"/>
      <c r="C62" s="5"/>
      <c r="D62" s="5"/>
      <c r="E62" s="5"/>
      <c r="F62" s="5"/>
      <c r="G62" s="5"/>
      <c r="H62" s="5"/>
    </row>
    <row r="63" spans="1:8" x14ac:dyDescent="0.2">
      <c r="A63" s="5"/>
      <c r="B63" s="5"/>
      <c r="C63" s="5"/>
      <c r="D63" s="5"/>
      <c r="E63" s="5"/>
      <c r="F63" s="5"/>
      <c r="G63" s="5"/>
      <c r="H63" s="5"/>
    </row>
    <row r="64" spans="1:8" x14ac:dyDescent="0.2">
      <c r="A64" s="5"/>
      <c r="B64" s="5"/>
      <c r="C64" s="5"/>
      <c r="D64" s="5"/>
      <c r="E64" s="5"/>
      <c r="F64" s="5"/>
      <c r="G64" s="5"/>
      <c r="H64" s="5"/>
    </row>
    <row r="65" spans="1:8" x14ac:dyDescent="0.2">
      <c r="A65" s="5"/>
      <c r="B65" s="5"/>
      <c r="C65" s="5"/>
      <c r="D65" s="5"/>
      <c r="E65" s="5"/>
      <c r="F65" s="5"/>
      <c r="G65" s="5"/>
      <c r="H65" s="5"/>
    </row>
    <row r="66" spans="1:8" x14ac:dyDescent="0.2">
      <c r="A66" s="5"/>
      <c r="B66" s="5"/>
      <c r="C66" s="5"/>
      <c r="D66" s="5"/>
      <c r="E66" s="5"/>
      <c r="F66" s="5"/>
      <c r="G66" s="5"/>
      <c r="H66" s="5"/>
    </row>
    <row r="67" spans="1:8" x14ac:dyDescent="0.2">
      <c r="A67" s="5"/>
      <c r="B67" s="5"/>
      <c r="C67" s="5"/>
      <c r="D67" s="5"/>
      <c r="E67" s="5"/>
      <c r="F67" s="5"/>
      <c r="G67" s="5"/>
      <c r="H67" s="5"/>
    </row>
    <row r="68" spans="1:8" x14ac:dyDescent="0.2">
      <c r="A68" s="5"/>
      <c r="B68" s="5"/>
      <c r="C68" s="5"/>
      <c r="D68" s="5"/>
      <c r="E68" s="5"/>
      <c r="F68" s="5"/>
      <c r="G68" s="5"/>
      <c r="H68" s="5"/>
    </row>
    <row r="69" spans="1:8" x14ac:dyDescent="0.2">
      <c r="A69" s="5"/>
      <c r="B69" s="5"/>
      <c r="C69" s="5"/>
      <c r="D69" s="5"/>
      <c r="E69" s="5"/>
      <c r="F69" s="5"/>
      <c r="G69" s="5"/>
      <c r="H69" s="5"/>
    </row>
    <row r="70" spans="1:8" x14ac:dyDescent="0.2">
      <c r="A70" s="5"/>
      <c r="B70" s="5"/>
      <c r="C70" s="5"/>
      <c r="D70" s="5"/>
      <c r="E70" s="5"/>
      <c r="F70" s="5"/>
      <c r="G70" s="5"/>
      <c r="H70" s="5"/>
    </row>
    <row r="71" spans="1:8" x14ac:dyDescent="0.2">
      <c r="A71" s="5"/>
      <c r="B71" s="5"/>
      <c r="C71" s="5"/>
      <c r="D71" s="5"/>
      <c r="E71" s="5"/>
      <c r="F71" s="5"/>
      <c r="G71" s="5"/>
      <c r="H71" s="5"/>
    </row>
    <row r="72" spans="1:8" x14ac:dyDescent="0.2">
      <c r="A72" s="5"/>
      <c r="B72" s="5"/>
      <c r="C72" s="5"/>
      <c r="D72" s="5"/>
      <c r="E72" s="5"/>
      <c r="F72" s="5"/>
      <c r="G72" s="5"/>
      <c r="H72" s="5"/>
    </row>
    <row r="73" spans="1:8" x14ac:dyDescent="0.2">
      <c r="A73" s="5"/>
      <c r="B73" s="5"/>
      <c r="C73" s="5"/>
      <c r="D73" s="5"/>
      <c r="E73" s="5"/>
      <c r="F73" s="5"/>
      <c r="G73" s="5"/>
      <c r="H73" s="5"/>
    </row>
    <row r="74" spans="1:8" x14ac:dyDescent="0.2">
      <c r="A74" s="5"/>
      <c r="B74" s="5"/>
      <c r="C74" s="5"/>
      <c r="D74" s="5"/>
      <c r="E74" s="5"/>
      <c r="F74" s="5"/>
      <c r="G74" s="5"/>
      <c r="H74" s="5"/>
    </row>
    <row r="75" spans="1:8" x14ac:dyDescent="0.2">
      <c r="A75" s="5"/>
      <c r="B75" s="5"/>
      <c r="C75" s="5"/>
      <c r="D75" s="5"/>
      <c r="E75" s="5"/>
      <c r="F75" s="5"/>
      <c r="G75" s="5"/>
      <c r="H75" s="5"/>
    </row>
    <row r="76" spans="1:8" x14ac:dyDescent="0.2">
      <c r="A76" s="5"/>
      <c r="B76" s="5"/>
      <c r="C76" s="5"/>
      <c r="D76" s="5"/>
      <c r="E76" s="5"/>
      <c r="F76" s="5"/>
      <c r="G76" s="5"/>
      <c r="H76" s="5"/>
    </row>
    <row r="77" spans="1:8" x14ac:dyDescent="0.2">
      <c r="A77" s="5"/>
      <c r="B77" s="5"/>
      <c r="C77" s="5"/>
      <c r="D77" s="5"/>
      <c r="E77" s="5"/>
      <c r="F77" s="5"/>
      <c r="G77" s="5"/>
      <c r="H77" s="5"/>
    </row>
    <row r="78" spans="1:8" x14ac:dyDescent="0.2">
      <c r="A78" s="5"/>
      <c r="B78" s="5"/>
      <c r="C78" s="5"/>
      <c r="D78" s="5"/>
      <c r="E78" s="5"/>
      <c r="F78" s="5"/>
      <c r="G78" s="5"/>
      <c r="H78" s="5"/>
    </row>
    <row r="79" spans="1:8" x14ac:dyDescent="0.2">
      <c r="A79" s="5"/>
      <c r="B79" s="5"/>
      <c r="C79" s="5"/>
      <c r="D79" s="5"/>
      <c r="E79" s="5"/>
      <c r="F79" s="5"/>
      <c r="G79" s="5"/>
      <c r="H79" s="5"/>
    </row>
    <row r="80" spans="1:8" x14ac:dyDescent="0.2">
      <c r="A80" s="5"/>
      <c r="B80" s="5"/>
      <c r="C80" s="5"/>
      <c r="D80" s="5"/>
      <c r="E80" s="5"/>
      <c r="F80" s="5"/>
      <c r="G80" s="5"/>
      <c r="H80" s="5"/>
    </row>
    <row r="81" spans="1:8" x14ac:dyDescent="0.2">
      <c r="A81" s="5"/>
      <c r="B81" s="5"/>
      <c r="C81" s="5"/>
      <c r="D81" s="5"/>
      <c r="E81" s="5"/>
      <c r="F81" s="5"/>
      <c r="G81" s="5"/>
      <c r="H81" s="5"/>
    </row>
    <row r="82" spans="1:8" x14ac:dyDescent="0.2">
      <c r="A82" s="5"/>
      <c r="B82" s="5"/>
      <c r="C82" s="5"/>
      <c r="D82" s="5"/>
      <c r="E82" s="5"/>
      <c r="F82" s="5"/>
      <c r="G82" s="5"/>
      <c r="H82" s="5"/>
    </row>
    <row r="83" spans="1:8" x14ac:dyDescent="0.2">
      <c r="A83" s="5"/>
      <c r="B83" s="5"/>
      <c r="C83" s="5"/>
      <c r="D83" s="5"/>
      <c r="E83" s="5"/>
      <c r="F83" s="5"/>
      <c r="G83" s="5"/>
      <c r="H83" s="5"/>
    </row>
    <row r="84" spans="1:8" x14ac:dyDescent="0.2">
      <c r="A84" s="5"/>
      <c r="B84" s="5"/>
      <c r="C84" s="5"/>
      <c r="D84" s="5"/>
      <c r="E84" s="5"/>
      <c r="F84" s="5"/>
      <c r="G84" s="5"/>
      <c r="H84" s="5"/>
    </row>
    <row r="85" spans="1:8" x14ac:dyDescent="0.2">
      <c r="A85" s="5"/>
      <c r="B85" s="5"/>
      <c r="C85" s="5"/>
      <c r="D85" s="5"/>
      <c r="E85" s="5"/>
      <c r="F85" s="5"/>
      <c r="G85" s="5"/>
      <c r="H85" s="5"/>
    </row>
    <row r="86" spans="1:8" x14ac:dyDescent="0.2">
      <c r="A86" s="5"/>
      <c r="B86" s="5"/>
      <c r="C86" s="5"/>
      <c r="D86" s="5"/>
      <c r="E86" s="5"/>
      <c r="F86" s="5"/>
      <c r="G86" s="5"/>
      <c r="H86" s="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1417-9ECF-AB4B-A932-1ACA63725BD7}">
  <dimension ref="A1:J21"/>
  <sheetViews>
    <sheetView workbookViewId="0">
      <selection activeCell="J1" sqref="J1:J19"/>
    </sheetView>
  </sheetViews>
  <sheetFormatPr baseColWidth="10" defaultRowHeight="16" x14ac:dyDescent="0.2"/>
  <cols>
    <col min="4" max="4" width="45.83203125" customWidth="1"/>
    <col min="7" max="7" width="17.1640625" bestFit="1" customWidth="1"/>
    <col min="8" max="8" width="16.33203125" customWidth="1"/>
  </cols>
  <sheetData>
    <row r="1" spans="1:10" x14ac:dyDescent="0.2">
      <c r="A1" t="s">
        <v>1</v>
      </c>
      <c r="B1" t="s">
        <v>40</v>
      </c>
      <c r="C1" s="3" t="s">
        <v>3</v>
      </c>
      <c r="D1" t="str" cm="1">
        <f t="array" ref="D1:D21">SUBSTITUTE(SUBSTITUTE(SUBSTITUTE(F1:F21,"rx",IFERROR(_xlfn.TEXTBEFORE(B1,"_"),B1)),"px",IFERROR(_xlfn.TEXTBEFORE(B2,"_"),B2)),"_com","_"&amp;B3)</f>
        <v>{</v>
      </c>
      <c r="E1" t="s">
        <v>0</v>
      </c>
      <c r="F1" s="1" t="s">
        <v>4</v>
      </c>
      <c r="G1" s="3" t="s">
        <v>23</v>
      </c>
      <c r="H1" t="s">
        <v>4</v>
      </c>
      <c r="I1" t="s">
        <v>24</v>
      </c>
      <c r="J1" s="2" t="s">
        <v>4</v>
      </c>
    </row>
    <row r="2" spans="1:10" x14ac:dyDescent="0.2">
      <c r="A2" t="s">
        <v>2</v>
      </c>
      <c r="B2" t="s">
        <v>38</v>
      </c>
      <c r="D2" t="str">
        <v>"id":"GENERIC_na1CATION1_e",</v>
      </c>
      <c r="F2" s="2" t="s">
        <v>37</v>
      </c>
      <c r="H2" s="2" t="str">
        <f>CHAR(34)&amp;"id"&amp;CHAR(34)&amp;":"&amp;CHAR(34)&amp;B2&amp;"_"&amp;B3&amp;CHAR(34)&amp;","</f>
        <v>"id":"CATION1_e",</v>
      </c>
      <c r="J2" s="2" t="s">
        <v>36</v>
      </c>
    </row>
    <row r="3" spans="1:10" x14ac:dyDescent="0.2">
      <c r="A3" t="s">
        <v>19</v>
      </c>
      <c r="B3" t="s">
        <v>39</v>
      </c>
      <c r="D3" t="str">
        <v>"name":"Generic pseudoreaction converting na1 into CATION1 (_e)",</v>
      </c>
      <c r="F3" s="2" t="s">
        <v>20</v>
      </c>
      <c r="H3" s="2" t="str">
        <f>CHAR(34)&amp;"name"&amp;CHAR(34)&amp;":"&amp;CHAR(34)&amp;"pseudometabolite "&amp;B2&amp;"_"&amp;B3&amp;" to account for enzyme cofactor promiscuity"&amp;CHAR(34)&amp;","</f>
        <v>"name":"pseudometabolite CATION1_e to account for enzyme cofactor promiscuity",</v>
      </c>
      <c r="J3" s="2" t="s">
        <v>35</v>
      </c>
    </row>
    <row r="4" spans="1:10" x14ac:dyDescent="0.2">
      <c r="B4" s="2"/>
      <c r="D4" t="str">
        <v>"metabolites":{</v>
      </c>
      <c r="F4" s="2" t="s">
        <v>5</v>
      </c>
      <c r="H4" s="2" t="str">
        <f>CHAR(34)&amp;"compartment"&amp;CHAR(34)&amp;":"&amp;CHAR(34)&amp;B3&amp;CHAR(34)&amp;","</f>
        <v>"compartment":"e",</v>
      </c>
      <c r="J4" s="2" t="s">
        <v>34</v>
      </c>
    </row>
    <row r="5" spans="1:10" x14ac:dyDescent="0.2">
      <c r="B5" s="2"/>
      <c r="D5" t="str">
        <v>"na1_e":-1.0,</v>
      </c>
      <c r="F5" s="2" t="s">
        <v>21</v>
      </c>
      <c r="H5" s="2" t="s">
        <v>25</v>
      </c>
      <c r="J5" s="2" t="s">
        <v>25</v>
      </c>
    </row>
    <row r="6" spans="1:10" x14ac:dyDescent="0.2">
      <c r="B6" s="2"/>
      <c r="D6" t="str">
        <v>"CATION1_e":1.0</v>
      </c>
      <c r="F6" s="2" t="s">
        <v>22</v>
      </c>
      <c r="H6" s="2" t="s">
        <v>33</v>
      </c>
      <c r="J6" s="2" t="s">
        <v>33</v>
      </c>
    </row>
    <row r="7" spans="1:10" x14ac:dyDescent="0.2">
      <c r="B7" s="2"/>
      <c r="D7" t="str">
        <v>},</v>
      </c>
      <c r="F7" s="1" t="s">
        <v>6</v>
      </c>
      <c r="H7" s="2" t="s">
        <v>11</v>
      </c>
      <c r="J7" s="2" t="s">
        <v>11</v>
      </c>
    </row>
    <row r="8" spans="1:10" x14ac:dyDescent="0.2">
      <c r="B8" s="2"/>
      <c r="D8" t="str">
        <v>"lower_bound":0.0,</v>
      </c>
      <c r="F8" s="2" t="s">
        <v>7</v>
      </c>
      <c r="H8" s="2" t="s">
        <v>26</v>
      </c>
      <c r="J8" s="2" t="s">
        <v>26</v>
      </c>
    </row>
    <row r="9" spans="1:10" x14ac:dyDescent="0.2">
      <c r="B9" s="2"/>
      <c r="D9" t="str">
        <v>"upper_bound":1000.0,</v>
      </c>
      <c r="F9" s="2" t="s">
        <v>8</v>
      </c>
      <c r="H9" s="2" t="s">
        <v>32</v>
      </c>
      <c r="J9" s="2" t="s">
        <v>32</v>
      </c>
    </row>
    <row r="10" spans="1:10" x14ac:dyDescent="0.2">
      <c r="B10" s="2"/>
      <c r="D10" t="str">
        <v>"gene_reaction_rule":"",</v>
      </c>
      <c r="F10" s="2" t="s">
        <v>9</v>
      </c>
      <c r="H10" s="2" t="s">
        <v>13</v>
      </c>
      <c r="J10" s="2" t="s">
        <v>13</v>
      </c>
    </row>
    <row r="11" spans="1:10" x14ac:dyDescent="0.2">
      <c r="B11" s="2"/>
      <c r="D11" t="str">
        <v>"subsystem":"",</v>
      </c>
      <c r="F11" s="2" t="s">
        <v>10</v>
      </c>
      <c r="H11" s="1" t="s">
        <v>6</v>
      </c>
      <c r="J11" s="1" t="s">
        <v>6</v>
      </c>
    </row>
    <row r="12" spans="1:10" x14ac:dyDescent="0.2">
      <c r="B12" s="2"/>
      <c r="D12" t="str">
        <v>"notes":{</v>
      </c>
      <c r="F12" s="2" t="s">
        <v>11</v>
      </c>
      <c r="H12" s="2" t="s">
        <v>14</v>
      </c>
      <c r="J12" s="2" t="s">
        <v>14</v>
      </c>
    </row>
    <row r="13" spans="1:10" x14ac:dyDescent="0.2">
      <c r="B13" s="1"/>
      <c r="D13" t="str">
        <v>"yeastgem76.reaction":"",</v>
      </c>
      <c r="F13" s="2" t="s">
        <v>12</v>
      </c>
      <c r="H13" s="2" t="s">
        <v>31</v>
      </c>
      <c r="J13" s="2" t="s">
        <v>31</v>
      </c>
    </row>
    <row r="14" spans="1:10" x14ac:dyDescent="0.2">
      <c r="B14" s="2"/>
      <c r="D14" t="str">
        <v>"yeastkegg_id":""</v>
      </c>
      <c r="F14" s="2" t="s">
        <v>13</v>
      </c>
      <c r="H14" s="2" t="s">
        <v>30</v>
      </c>
      <c r="J14" s="2" t="s">
        <v>30</v>
      </c>
    </row>
    <row r="15" spans="1:10" x14ac:dyDescent="0.2">
      <c r="B15" s="2"/>
      <c r="D15" t="str">
        <v>},</v>
      </c>
      <c r="F15" s="1" t="s">
        <v>6</v>
      </c>
      <c r="H15" s="2" t="s">
        <v>29</v>
      </c>
      <c r="J15" s="2" t="s">
        <v>29</v>
      </c>
    </row>
    <row r="16" spans="1:10" x14ac:dyDescent="0.2">
      <c r="B16" s="2"/>
      <c r="D16" t="str">
        <v>"annotation":{</v>
      </c>
      <c r="F16" s="2" t="s">
        <v>14</v>
      </c>
      <c r="H16" s="2" t="s">
        <v>27</v>
      </c>
      <c r="J16" s="2" t="s">
        <v>27</v>
      </c>
    </row>
    <row r="17" spans="2:10" x14ac:dyDescent="0.2">
      <c r="B17" s="2"/>
      <c r="D17" t="str">
        <v>"ec-code":"",</v>
      </c>
      <c r="F17" s="2" t="s">
        <v>15</v>
      </c>
      <c r="H17" s="2" t="s">
        <v>28</v>
      </c>
      <c r="J17" s="2" t="s">
        <v>28</v>
      </c>
    </row>
    <row r="18" spans="2:10" x14ac:dyDescent="0.2">
      <c r="B18" s="2"/>
      <c r="D18" t="str">
        <v>"kegg.reaction":"",</v>
      </c>
      <c r="F18" s="2" t="s">
        <v>16</v>
      </c>
      <c r="H18" s="1" t="s">
        <v>18</v>
      </c>
      <c r="J18" s="1" t="s">
        <v>18</v>
      </c>
    </row>
    <row r="19" spans="2:10" x14ac:dyDescent="0.2">
      <c r="B19" s="2"/>
      <c r="D19" t="str">
        <v>"sbo":""</v>
      </c>
      <c r="F19" s="2" t="s">
        <v>17</v>
      </c>
      <c r="H19" s="1" t="s">
        <v>6</v>
      </c>
      <c r="J19" s="1" t="s">
        <v>6</v>
      </c>
    </row>
    <row r="20" spans="2:10" x14ac:dyDescent="0.2">
      <c r="B20" s="1"/>
      <c r="D20" t="str">
        <v>}</v>
      </c>
      <c r="F20" s="1" t="s">
        <v>18</v>
      </c>
    </row>
    <row r="21" spans="2:10" x14ac:dyDescent="0.2">
      <c r="B21" s="1"/>
      <c r="D21" t="str">
        <v>},</v>
      </c>
      <c r="F21" s="1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98BF-F52D-9340-B5F5-46A4EC428900}">
  <dimension ref="A1:J21"/>
  <sheetViews>
    <sheetView workbookViewId="0">
      <selection activeCell="D2" sqref="D2"/>
    </sheetView>
  </sheetViews>
  <sheetFormatPr baseColWidth="10" defaultRowHeight="16" x14ac:dyDescent="0.2"/>
  <cols>
    <col min="4" max="4" width="45.83203125" customWidth="1"/>
    <col min="7" max="7" width="17.1640625" bestFit="1" customWidth="1"/>
    <col min="8" max="8" width="16.33203125" customWidth="1"/>
  </cols>
  <sheetData>
    <row r="1" spans="1:10" x14ac:dyDescent="0.2">
      <c r="A1" t="s">
        <v>1</v>
      </c>
      <c r="B1" t="s">
        <v>45</v>
      </c>
      <c r="C1" s="3" t="s">
        <v>3</v>
      </c>
      <c r="D1" t="str" cm="1">
        <f t="array" ref="D1:D21">SUBSTITUTE(SUBSTITUTE(SUBSTITUTE(F1:F21,"rx",B1),"px",IFERROR(_xlfn.TEXTBEFORE(B2,"_"),B2)),"_com","_"&amp;B3)</f>
        <v>{</v>
      </c>
      <c r="E1" t="s">
        <v>0</v>
      </c>
      <c r="F1" s="1" t="s">
        <v>4</v>
      </c>
      <c r="G1" s="3" t="s">
        <v>23</v>
      </c>
      <c r="H1" t="s">
        <v>4</v>
      </c>
      <c r="I1" t="s">
        <v>24</v>
      </c>
      <c r="J1" s="2" t="s">
        <v>4</v>
      </c>
    </row>
    <row r="2" spans="1:10" x14ac:dyDescent="0.2">
      <c r="A2" t="s">
        <v>2</v>
      </c>
      <c r="B2" t="s">
        <v>46</v>
      </c>
      <c r="D2" t="str">
        <v>"id":"tpsbtn_c_m",</v>
      </c>
      <c r="F2" s="2" t="s">
        <v>43</v>
      </c>
      <c r="H2" s="2" t="str">
        <f>CHAR(34)&amp;"id"&amp;CHAR(34)&amp;":"&amp;CHAR(34)&amp;B2&amp;"_"&amp;B3&amp;CHAR(34)&amp;","</f>
        <v>"id":"btn_m_m",</v>
      </c>
      <c r="J2" s="2" t="s">
        <v>36</v>
      </c>
    </row>
    <row r="3" spans="1:10" x14ac:dyDescent="0.2">
      <c r="A3" s="4" t="s">
        <v>19</v>
      </c>
      <c r="B3" s="4" t="str">
        <f>_xlfn.TEXTAFTER(B2,"_",-1)</f>
        <v>m</v>
      </c>
      <c r="D3" t="str">
        <v>"name":"Transporting btn_c into _m (for protein cofactors)",</v>
      </c>
      <c r="F3" s="2" t="s">
        <v>41</v>
      </c>
      <c r="H3" s="2" t="str">
        <f>CHAR(34)&amp;"name"&amp;CHAR(34)&amp;":"&amp;CHAR(34)&amp;"pseudometabolite "&amp;B2&amp;"_"&amp;B3&amp;" to account for enzyme cofactor promiscuity"&amp;CHAR(34)&amp;","</f>
        <v>"name":"pseudometabolite btn_m_m to account for enzyme cofactor promiscuity",</v>
      </c>
      <c r="J3" s="2" t="s">
        <v>35</v>
      </c>
    </row>
    <row r="4" spans="1:10" x14ac:dyDescent="0.2">
      <c r="B4" s="2"/>
      <c r="D4" t="str">
        <v>"metabolites":{</v>
      </c>
      <c r="F4" s="2" t="s">
        <v>5</v>
      </c>
      <c r="H4" s="2" t="str">
        <f>CHAR(34)&amp;"compartment"&amp;CHAR(34)&amp;":"&amp;CHAR(34)&amp;B3&amp;CHAR(34)&amp;","</f>
        <v>"compartment":"m",</v>
      </c>
      <c r="J4" s="2" t="s">
        <v>34</v>
      </c>
    </row>
    <row r="5" spans="1:10" x14ac:dyDescent="0.2">
      <c r="B5" s="2"/>
      <c r="D5" t="str">
        <v>"btn_c":-1.0,</v>
      </c>
      <c r="F5" s="2" t="s">
        <v>44</v>
      </c>
      <c r="H5" s="2" t="s">
        <v>25</v>
      </c>
      <c r="J5" s="2" t="s">
        <v>25</v>
      </c>
    </row>
    <row r="6" spans="1:10" x14ac:dyDescent="0.2">
      <c r="B6" s="2"/>
      <c r="D6" t="str">
        <v>"btn_m":1.0</v>
      </c>
      <c r="F6" s="2" t="s">
        <v>22</v>
      </c>
      <c r="H6" s="2" t="s">
        <v>33</v>
      </c>
      <c r="J6" s="2" t="s">
        <v>33</v>
      </c>
    </row>
    <row r="7" spans="1:10" x14ac:dyDescent="0.2">
      <c r="B7" s="2"/>
      <c r="D7" t="str">
        <v>},</v>
      </c>
      <c r="F7" s="1" t="s">
        <v>6</v>
      </c>
      <c r="H7" s="2" t="s">
        <v>11</v>
      </c>
      <c r="J7" s="2" t="s">
        <v>11</v>
      </c>
    </row>
    <row r="8" spans="1:10" x14ac:dyDescent="0.2">
      <c r="B8" s="2"/>
      <c r="D8" t="str">
        <v>"lower_bound":-1000.0,</v>
      </c>
      <c r="F8" s="2" t="s">
        <v>42</v>
      </c>
      <c r="H8" s="2" t="s">
        <v>26</v>
      </c>
      <c r="J8" s="2" t="s">
        <v>26</v>
      </c>
    </row>
    <row r="9" spans="1:10" x14ac:dyDescent="0.2">
      <c r="B9" s="2"/>
      <c r="D9" t="str">
        <v>"upper_bound":1000.0,</v>
      </c>
      <c r="F9" s="2" t="s">
        <v>8</v>
      </c>
      <c r="H9" s="2" t="s">
        <v>32</v>
      </c>
      <c r="J9" s="2" t="s">
        <v>32</v>
      </c>
    </row>
    <row r="10" spans="1:10" x14ac:dyDescent="0.2">
      <c r="B10" s="2"/>
      <c r="D10" t="str">
        <v>"gene_reaction_rule":"",</v>
      </c>
      <c r="F10" s="2" t="s">
        <v>9</v>
      </c>
      <c r="H10" s="2" t="s">
        <v>13</v>
      </c>
      <c r="J10" s="2" t="s">
        <v>13</v>
      </c>
    </row>
    <row r="11" spans="1:10" x14ac:dyDescent="0.2">
      <c r="B11" s="2"/>
      <c r="D11" t="str">
        <v>"subsystem":"",</v>
      </c>
      <c r="F11" s="2" t="s">
        <v>10</v>
      </c>
      <c r="H11" s="1" t="s">
        <v>6</v>
      </c>
      <c r="J11" s="1" t="s">
        <v>6</v>
      </c>
    </row>
    <row r="12" spans="1:10" x14ac:dyDescent="0.2">
      <c r="B12" s="2"/>
      <c r="D12" t="str">
        <v>"notes":{</v>
      </c>
      <c r="F12" s="2" t="s">
        <v>11</v>
      </c>
      <c r="H12" s="2" t="s">
        <v>14</v>
      </c>
      <c r="J12" s="2" t="s">
        <v>14</v>
      </c>
    </row>
    <row r="13" spans="1:10" x14ac:dyDescent="0.2">
      <c r="B13" s="1"/>
      <c r="D13" t="str">
        <v>"yeastgem76.reaction":"",</v>
      </c>
      <c r="F13" s="2" t="s">
        <v>12</v>
      </c>
      <c r="H13" s="2" t="s">
        <v>31</v>
      </c>
      <c r="J13" s="2" t="s">
        <v>31</v>
      </c>
    </row>
    <row r="14" spans="1:10" x14ac:dyDescent="0.2">
      <c r="B14" s="2"/>
      <c r="D14" t="str">
        <v>"yeastkegg_id":""</v>
      </c>
      <c r="F14" s="2" t="s">
        <v>13</v>
      </c>
      <c r="H14" s="2" t="s">
        <v>30</v>
      </c>
      <c r="J14" s="2" t="s">
        <v>30</v>
      </c>
    </row>
    <row r="15" spans="1:10" x14ac:dyDescent="0.2">
      <c r="B15" s="2"/>
      <c r="D15" t="str">
        <v>},</v>
      </c>
      <c r="F15" s="1" t="s">
        <v>6</v>
      </c>
      <c r="H15" s="2" t="s">
        <v>29</v>
      </c>
      <c r="J15" s="2" t="s">
        <v>29</v>
      </c>
    </row>
    <row r="16" spans="1:10" x14ac:dyDescent="0.2">
      <c r="B16" s="2"/>
      <c r="D16" t="str">
        <v>"annotation":{</v>
      </c>
      <c r="F16" s="2" t="s">
        <v>14</v>
      </c>
      <c r="H16" s="2" t="s">
        <v>27</v>
      </c>
      <c r="J16" s="2" t="s">
        <v>27</v>
      </c>
    </row>
    <row r="17" spans="2:10" x14ac:dyDescent="0.2">
      <c r="B17" s="2"/>
      <c r="D17" t="str">
        <v>"ec-code":"",</v>
      </c>
      <c r="F17" s="2" t="s">
        <v>15</v>
      </c>
      <c r="H17" s="2" t="s">
        <v>28</v>
      </c>
      <c r="J17" s="2" t="s">
        <v>28</v>
      </c>
    </row>
    <row r="18" spans="2:10" x14ac:dyDescent="0.2">
      <c r="B18" s="2"/>
      <c r="D18" t="str">
        <v>"kegg.reaction":"",</v>
      </c>
      <c r="F18" s="2" t="s">
        <v>16</v>
      </c>
      <c r="H18" s="1" t="s">
        <v>18</v>
      </c>
      <c r="J18" s="1" t="s">
        <v>18</v>
      </c>
    </row>
    <row r="19" spans="2:10" x14ac:dyDescent="0.2">
      <c r="B19" s="2"/>
      <c r="D19" t="str">
        <v>"sbo":""</v>
      </c>
      <c r="F19" s="2" t="s">
        <v>17</v>
      </c>
      <c r="H19" s="1" t="s">
        <v>6</v>
      </c>
      <c r="J19" s="1" t="s">
        <v>6</v>
      </c>
    </row>
    <row r="20" spans="2:10" x14ac:dyDescent="0.2">
      <c r="B20" s="1"/>
      <c r="D20" t="str">
        <v>}</v>
      </c>
      <c r="F20" s="1" t="s">
        <v>18</v>
      </c>
    </row>
    <row r="21" spans="2:10" x14ac:dyDescent="0.2">
      <c r="B21" s="1"/>
      <c r="D21" t="str">
        <v>},</v>
      </c>
      <c r="F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any-rxn</vt:lpstr>
      <vt:lpstr>Sheet1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2023-08-01T17:04:02Z</dcterms:created>
  <dcterms:modified xsi:type="dcterms:W3CDTF">2024-01-24T00:09:32Z</dcterms:modified>
</cp:coreProperties>
</file>