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codeName="ThisWorkbook"/>
  <mc:AlternateContent xmlns:mc="http://schemas.openxmlformats.org/markup-compatibility/2006">
    <mc:Choice Requires="x15">
      <x15ac:absPath xmlns:x15ac="http://schemas.microsoft.com/office/spreadsheetml/2010/11/ac" url="/Users/ejm6426/Documents/rtRBA-main/parameterization/kapp/datasets/raw_data_files/"/>
    </mc:Choice>
  </mc:AlternateContent>
  <xr:revisionPtr revIDLastSave="0" documentId="13_ncr:1_{8894257C-0C40-FB4A-9293-6907E5E56197}" xr6:coauthVersionLast="47" xr6:coauthVersionMax="47" xr10:uidLastSave="{00000000-0000-0000-0000-000000000000}"/>
  <bookViews>
    <workbookView xWindow="-19920" yWindow="2880" windowWidth="19760" windowHeight="18560" xr2:uid="{00000000-000D-0000-FFFF-FFFF00000000}"/>
  </bookViews>
  <sheets>
    <sheet name="Rxns (signs corrected)" sheetId="2" r:id="rId1"/>
    <sheet name="Rxns" sheetId="1" r:id="rId2"/>
  </sheets>
  <externalReferences>
    <externalReference r:id="rId3"/>
    <externalReference r:id="rId4"/>
  </externalReferences>
  <definedNames>
    <definedName name="Duplicates_DIY" comment="Returns all values in an array with duplicates (including duplicates) as a column. Case-sensitive by default, but set 2nd argument to false to make it case-insensitive.">_xlfn.LAMBDA(_xlpm.array,_xlop.match_case,_xlfn.LET(_xlpm.col,_xlfn.TOCOL(_xlpm.array),IF(IfBlank_DIY(_xlpm.match_case,TRUE),_xlfn._xlws.FILTER(_xlpm.col,_xlfn.BYROW(--EXACT(_xlpm.col,TRANSPOSE(_xlpm.col)),_xlfn.LAMBDA(_xlpm.r,_xlfn.XMATCH(1,_xlpm.r,0,1)&lt;&gt;_xlfn.XMATCH(1,_xlpm.r,0,-1)))),_xlfn.LET(_xlpm.x,_xlfn.UNIQUE(_xlfn.VSTACK(_xlfn.UNIQUE(_xlpm.col),_xlfn.UNIQUE(_xlpm.col,,TRUE)),,TRUE),_xlfn._xlws.FILTER(_xlpm.col,ISNUMBER(MATCH(_xlpm.col,_xlpm.x,0)),_xlpm.col)))))</definedName>
    <definedName name="IfBlank_DIY" comment="Return a default value if the input is blank.">_xlfn.LAMBDA(_xlpm.value,_xlpm.default,IF(_xlpm.value="",_xlpm.default,_xlpm.value))</definedName>
    <definedName name="IsElementOfSet_CaseInsensitive_DIY" comment="Checks if a value is an element of a set. Case-insensitive version.">_xlfn.LAMBDA(_xlpm.element,_xlpm.array,OR(_xlpm.element=_xlpm.array))</definedName>
    <definedName name="IsElementOfSet_DIY" comment="Checks if a value is an element of a set (case-sensitive).">_xlfn.LAMBDA(_xlpm.element,_xlpm.array,OR(EXACT(_xlpm.element,_xlpm.array)))</definedName>
    <definedName name="IsSubset_DIY">_xlfn.LAMBDA(_xlpm.x,_xlpm.y,AND(COUNTIF(_xlpm.y,_xlpm.x)&gt;=COUNTIF(_xlpm.x,_xlpm.x)))</definedName>
    <definedName name="LongestNumAtEnd_DIY" comment="Checks the end of a string for the longest number, including extra zeros (e.g., &quot;04&quot; in t04) unless the optional 2nd argument is set to 1 or TRUE.">_xlfn.LAMBDA(_xlpm.t,_xlop.min_digits,_xlfn.LET(_xlpm.n,RIGHT(_xlpm.t,_xlfn.SEQUENCE(LEN(_xlpm.t))),_xlpm.sortcol,IF(NOT(ISERROR(_xlfn.NUMBERVALUE(_xlpm.n)+TEXT(LEFT(_xlpm.n,1),0))),LEN(_xlpm.n),0),_xlpm.nmax,_xlfn.TAKE(_xlfn._xlws.SORT(_xlfn.HSTACK(_xlpm.n,_xlpm.sortcol),2,-1),1),IF(_xlfn.CHOOSECOLS(_xlpm.nmax,2)=0,"",IF(IfBlank_DIY(_xlpm.min_digits,FALSE),_xlfn.NUMBERVALUE(_xlfn.CHOOSECOLS(_xlpm.nmax,1)),_xlfn.CHOOSECOLS(_xlpm.nmax,1)))))</definedName>
    <definedName name="LongestNumAtStart_DIY" comment="Checks the start of a string for the longest number, including extra zeros (e.g., &quot;04&quot; in 04t) unless the optional 2nd argument is set to 1 or TRUE.">_xlfn.LAMBDA(_xlpm.t,_xlop.min_digits,_xlfn.LET(_xlpm.n,LEFT(_xlpm.t,_xlfn.SEQUENCE(LEN(_xlpm.t))),_xlpm.sortcol,IF(NOT(ISERROR(_xlfn.NUMBERVALUE(_xlpm.n)+TEXT(RIGHT(_xlpm.n,1),0))),LEN(_xlpm.n),0),_xlpm.nmax,_xlfn.TAKE(_xlfn._xlws.SORT(_xlfn.HSTACK(_xlpm.n,_xlpm.sortcol),2,-1),1),IF(_xlfn.CHOOSECOLS(_xlpm.nmax,2)=0,"",IF(IfBlank_DIY(_xlpm.min_digits,FALSE),_xlfn.NUMBERVALUE(_xlfn.CHOOSECOLS(_xlpm.nmax,1)),_xlfn.CHOOSECOLS(_xlpm.nmax,1)))))</definedName>
    <definedName name="nonblanks_DIY" comment="Returns all non-blank rows of an array.">_xlfn.LAMBDA(_xlpm.array,_xlop.num_rows_dropped,_xlop.num_cols_dropped,_xlfn.DROP(_xlfn._xlws.FILTER(_xlpm.array,NOT(ISBLANK(_xlpm.array))),IFERROR(_xlfn.NUMBERVALUE(_xlpm.num_rows_dropped),0),IFERROR(_xlfn.NUMBERVALUE(_xlpm.num_cols_dropped),0)))</definedName>
    <definedName name="TEXTBETWEEN_DIY">_xlfn.LAMBDA(_xlpm.cells,_xlpm.delim,_xlop.adj,_xlfn.LET(_xlpm.adjust,IF(_xlfn.ISOMITTED(_xlpm.adj),COLUMN()-COLUMN(_xlpm.cells),_xlpm.adj),_xlfn.IFS(_xlpm.adjust=1,_xlfn.TEXTBEFORE(_xlpm.cells,_xlpm.delim,_xlpm.adjust,,,_xlpm.cells),1=1,_xlfn.TEXTAFTER(_xlfn.TEXTBEFORE(_xlpm.cells,_xlpm.delim,_xlpm.adjust,,,_xlpm.cells),_xlpm.delim,_xlpm.adjust-1,,,_xlfn.TEXTBEFORE(_xlpm.cells,_xlpm.delim,_xlpm.adjust,,,_xlpm.cells)))))</definedName>
    <definedName name="TextSplitArray_DIY" comment="Like TEXTSPLIT but for an array; input cells and then a string to split them by. If the input array is a row, it's split vertically; otherwise, it's split horizontally.">_xlfn.LAMBDA(_xlpm.cells,_xlop.delimiter,_xlfn.LET(_xlpm.str,IfBlank_DIY(_xlpm.delimiter," "),_xlpm.n,MAX((LEN(_xlpm.cells)-LEN(SUBSTITUTE(_xlpm.cells,_xlpm.str,""))+1)/LEN(_xlpm.str)),_xlfn.TEXTBEFORE(IFERROR(_xlfn.TEXTAFTER(_xlpm.cells,_xlpm.str,IF(COLUMNS(_xlpm.cells)&gt;1,_xlfn.SEQUENCE(_xlpm.n,1,0),_xlfn.SEQUENCE(1,_xlpm.n,0)),,,""),_xlpm.cells),_xlpm.str,,,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P191" i="2" s="1"/>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Q357" i="2" l="1"/>
  <c r="P357" i="2"/>
  <c r="Q356" i="2"/>
  <c r="P356" i="2"/>
  <c r="Q349" i="2"/>
  <c r="P349" i="2"/>
  <c r="Q44" i="2"/>
  <c r="P44" i="2"/>
  <c r="Q43" i="2"/>
  <c r="P43" i="2"/>
  <c r="Q268" i="2"/>
  <c r="P268" i="2"/>
  <c r="Q128" i="2"/>
  <c r="P128" i="2"/>
  <c r="Q127" i="2"/>
  <c r="P127" i="2"/>
  <c r="Q111" i="2"/>
  <c r="P111" i="2"/>
  <c r="Q138" i="2"/>
  <c r="P138" i="2"/>
  <c r="Q338" i="2"/>
  <c r="P338" i="2"/>
  <c r="Q137" i="2"/>
  <c r="P137" i="2"/>
  <c r="Q169" i="2"/>
  <c r="P169" i="2"/>
  <c r="Q140" i="2"/>
  <c r="P140" i="2"/>
  <c r="Q248" i="2"/>
  <c r="P248" i="2"/>
  <c r="Q250" i="2"/>
  <c r="P250" i="2"/>
  <c r="Q166" i="2"/>
  <c r="P166" i="2"/>
  <c r="Q154" i="2"/>
  <c r="P154" i="2"/>
  <c r="Q139" i="2"/>
  <c r="P139" i="2"/>
  <c r="Q247" i="2"/>
  <c r="P247" i="2"/>
  <c r="Q249" i="2"/>
  <c r="P249" i="2"/>
  <c r="Q251" i="2"/>
  <c r="P251" i="2"/>
  <c r="Q153" i="2"/>
  <c r="P153" i="2"/>
  <c r="Q278" i="2"/>
  <c r="P278" i="2"/>
  <c r="Q146" i="2"/>
  <c r="P146" i="2"/>
  <c r="Q314" i="2"/>
  <c r="P314" i="2"/>
  <c r="Q315" i="2"/>
  <c r="P315" i="2"/>
  <c r="Q279" i="2"/>
  <c r="P279" i="2"/>
  <c r="Q145" i="2"/>
  <c r="P145" i="2"/>
  <c r="Q144" i="2"/>
  <c r="P144" i="2"/>
  <c r="Q228" i="2"/>
  <c r="P228" i="2"/>
  <c r="Q227" i="2"/>
  <c r="P227" i="2"/>
  <c r="Q226" i="2"/>
  <c r="P226" i="2"/>
  <c r="Q225" i="2"/>
  <c r="P225" i="2"/>
  <c r="Q224" i="2"/>
  <c r="P224" i="2"/>
  <c r="Q223" i="2"/>
  <c r="P223" i="2"/>
  <c r="Q222" i="2"/>
  <c r="P222" i="2"/>
  <c r="Q221" i="2"/>
  <c r="P221" i="2"/>
  <c r="Q87" i="2"/>
  <c r="P87" i="2"/>
  <c r="Q373" i="2"/>
  <c r="P373" i="2"/>
  <c r="Q370" i="2"/>
  <c r="P370" i="2"/>
  <c r="Q372" i="2"/>
  <c r="P372" i="2"/>
  <c r="Q371" i="2"/>
  <c r="P371" i="2"/>
  <c r="Q368" i="2"/>
  <c r="P368" i="2"/>
  <c r="Q369" i="2"/>
  <c r="P369" i="2"/>
  <c r="Q367" i="2"/>
  <c r="P367" i="2"/>
  <c r="Q366" i="2"/>
  <c r="P366" i="2"/>
  <c r="Q365" i="2"/>
  <c r="P365" i="2"/>
  <c r="Q364" i="2"/>
  <c r="P364" i="2"/>
  <c r="Q363" i="2"/>
  <c r="P363" i="2"/>
  <c r="Q362" i="2"/>
  <c r="P362" i="2"/>
  <c r="Q361" i="2"/>
  <c r="P361" i="2"/>
  <c r="Q360" i="2"/>
  <c r="P360" i="2"/>
  <c r="Q359" i="2"/>
  <c r="P359" i="2"/>
  <c r="Q358" i="2"/>
  <c r="P358" i="2"/>
  <c r="Q355" i="2"/>
  <c r="P355" i="2"/>
  <c r="Q354" i="2"/>
  <c r="P354" i="2"/>
  <c r="Q353" i="2"/>
  <c r="P353" i="2"/>
  <c r="Q352" i="2"/>
  <c r="P352" i="2"/>
  <c r="Q351" i="2"/>
  <c r="P351" i="2"/>
  <c r="Q350" i="2"/>
  <c r="P350" i="2"/>
  <c r="Q348" i="2"/>
  <c r="P348" i="2"/>
  <c r="Q347" i="2"/>
  <c r="P347" i="2"/>
  <c r="Q346" i="2"/>
  <c r="P346" i="2"/>
  <c r="Q345" i="2"/>
  <c r="P345" i="2"/>
  <c r="Q344" i="2"/>
  <c r="P344" i="2"/>
  <c r="Q343" i="2"/>
  <c r="P343" i="2"/>
  <c r="Q342" i="2"/>
  <c r="P342" i="2"/>
  <c r="Q341" i="2"/>
  <c r="P341" i="2"/>
  <c r="Q340" i="2"/>
  <c r="P340" i="2"/>
  <c r="Q339" i="2"/>
  <c r="P339" i="2"/>
  <c r="Q337" i="2"/>
  <c r="P337" i="2"/>
  <c r="Q336" i="2"/>
  <c r="P336" i="2"/>
  <c r="Q335" i="2"/>
  <c r="P335" i="2"/>
  <c r="Q334" i="2"/>
  <c r="P334" i="2"/>
  <c r="Q333" i="2"/>
  <c r="P333" i="2"/>
  <c r="Q332" i="2"/>
  <c r="P332" i="2"/>
  <c r="Q331" i="2"/>
  <c r="P331" i="2"/>
  <c r="Q330" i="2"/>
  <c r="P330" i="2"/>
  <c r="Q329" i="2"/>
  <c r="P329" i="2"/>
  <c r="Q328" i="2"/>
  <c r="P328" i="2"/>
  <c r="Q327" i="2"/>
  <c r="P327" i="2"/>
  <c r="Q326" i="2"/>
  <c r="P326" i="2"/>
  <c r="Q325" i="2"/>
  <c r="P325" i="2"/>
  <c r="Q324" i="2"/>
  <c r="P324" i="2"/>
  <c r="Q323" i="2"/>
  <c r="P323" i="2"/>
  <c r="Q322" i="2"/>
  <c r="P322" i="2"/>
  <c r="Q321" i="2"/>
  <c r="P321" i="2"/>
  <c r="Q320" i="2"/>
  <c r="P320" i="2"/>
  <c r="Q319" i="2"/>
  <c r="P319" i="2"/>
  <c r="Q318" i="2"/>
  <c r="P318" i="2"/>
  <c r="Q317" i="2"/>
  <c r="P317" i="2"/>
  <c r="Q316" i="2"/>
  <c r="P316" i="2"/>
  <c r="Q313" i="2"/>
  <c r="P313" i="2"/>
  <c r="Q312" i="2"/>
  <c r="P312" i="2"/>
  <c r="Q311" i="2"/>
  <c r="P311" i="2"/>
  <c r="Q310" i="2"/>
  <c r="P310" i="2"/>
  <c r="Q309" i="2"/>
  <c r="P309" i="2"/>
  <c r="Q307" i="2"/>
  <c r="P307" i="2"/>
  <c r="Q308" i="2"/>
  <c r="P308" i="2"/>
  <c r="Q306" i="2"/>
  <c r="P306" i="2"/>
  <c r="Q305" i="2"/>
  <c r="P305" i="2"/>
  <c r="Q304" i="2"/>
  <c r="P304" i="2"/>
  <c r="Q303" i="2"/>
  <c r="P303" i="2"/>
  <c r="Q302" i="2"/>
  <c r="P302" i="2"/>
  <c r="Q301" i="2"/>
  <c r="P301" i="2"/>
  <c r="Q300" i="2"/>
  <c r="P300" i="2"/>
  <c r="Q299" i="2"/>
  <c r="P299" i="2"/>
  <c r="Q298" i="2"/>
  <c r="P298" i="2"/>
  <c r="Q297" i="2"/>
  <c r="P297" i="2"/>
  <c r="Q296" i="2"/>
  <c r="P296" i="2"/>
  <c r="Q295" i="2"/>
  <c r="P295" i="2"/>
  <c r="Q294" i="2"/>
  <c r="P294" i="2"/>
  <c r="Q292" i="2"/>
  <c r="P292" i="2"/>
  <c r="Q293" i="2"/>
  <c r="P293" i="2"/>
  <c r="Q291" i="2"/>
  <c r="P291" i="2"/>
  <c r="Q290" i="2"/>
  <c r="P290" i="2"/>
  <c r="Q289" i="2"/>
  <c r="P289" i="2"/>
  <c r="Q288" i="2"/>
  <c r="P288" i="2"/>
  <c r="Q287" i="2"/>
  <c r="P287" i="2"/>
  <c r="Q286" i="2"/>
  <c r="P286" i="2"/>
  <c r="Q285" i="2"/>
  <c r="P285" i="2"/>
  <c r="Q284" i="2"/>
  <c r="P284" i="2"/>
  <c r="Q283" i="2"/>
  <c r="P283" i="2"/>
  <c r="Q281" i="2"/>
  <c r="P281" i="2"/>
  <c r="Q282" i="2"/>
  <c r="P282" i="2"/>
  <c r="Q280" i="2"/>
  <c r="P280" i="2"/>
  <c r="Q277" i="2"/>
  <c r="P277" i="2"/>
  <c r="Q276" i="2"/>
  <c r="P276" i="2"/>
  <c r="Q274" i="2"/>
  <c r="P274" i="2"/>
  <c r="Q275" i="2"/>
  <c r="P275" i="2"/>
  <c r="Q273" i="2"/>
  <c r="P273" i="2"/>
  <c r="Q272" i="2"/>
  <c r="P272" i="2"/>
  <c r="Q271" i="2"/>
  <c r="P271" i="2"/>
  <c r="Q270" i="2"/>
  <c r="P270" i="2"/>
  <c r="Q269" i="2"/>
  <c r="P269" i="2"/>
  <c r="Q267" i="2"/>
  <c r="P267" i="2"/>
  <c r="Q266" i="2"/>
  <c r="P266" i="2"/>
  <c r="Q265" i="2"/>
  <c r="P265" i="2"/>
  <c r="Q264" i="2"/>
  <c r="P264" i="2"/>
  <c r="Q263" i="2"/>
  <c r="P263" i="2"/>
  <c r="Q262" i="2"/>
  <c r="P262" i="2"/>
  <c r="Q261" i="2"/>
  <c r="P261" i="2"/>
  <c r="Q260" i="2"/>
  <c r="P260" i="2"/>
  <c r="Q259" i="2"/>
  <c r="P259" i="2"/>
  <c r="Q258" i="2"/>
  <c r="P258" i="2"/>
  <c r="Q257" i="2"/>
  <c r="P257" i="2"/>
  <c r="Q256" i="2"/>
  <c r="P256" i="2"/>
  <c r="Q255" i="2"/>
  <c r="P255" i="2"/>
  <c r="Q254" i="2"/>
  <c r="P254" i="2"/>
  <c r="Q253" i="2"/>
  <c r="P253" i="2"/>
  <c r="Q252" i="2"/>
  <c r="P252" i="2"/>
  <c r="Q246" i="2"/>
  <c r="P246" i="2"/>
  <c r="Q245" i="2"/>
  <c r="P245" i="2"/>
  <c r="Q244" i="2"/>
  <c r="P244" i="2"/>
  <c r="Q243" i="2"/>
  <c r="P243" i="2"/>
  <c r="Q242" i="2"/>
  <c r="P242" i="2"/>
  <c r="Q241" i="2"/>
  <c r="P241" i="2"/>
  <c r="Q240" i="2"/>
  <c r="P240" i="2"/>
  <c r="Q239" i="2"/>
  <c r="P239" i="2"/>
  <c r="Q238" i="2"/>
  <c r="P238" i="2"/>
  <c r="Q237" i="2"/>
  <c r="P237" i="2"/>
  <c r="Q236" i="2"/>
  <c r="P236" i="2"/>
  <c r="Q235" i="2"/>
  <c r="P235" i="2"/>
  <c r="Q234" i="2"/>
  <c r="P234" i="2"/>
  <c r="Q233" i="2"/>
  <c r="P233" i="2"/>
  <c r="Q232" i="2"/>
  <c r="P232" i="2"/>
  <c r="Q231" i="2"/>
  <c r="P231" i="2"/>
  <c r="Q230" i="2"/>
  <c r="P230" i="2"/>
  <c r="Q229" i="2"/>
  <c r="P229" i="2"/>
  <c r="Q220" i="2"/>
  <c r="P220" i="2"/>
  <c r="Q219" i="2"/>
  <c r="P219" i="2"/>
  <c r="Q218" i="2"/>
  <c r="P218" i="2"/>
  <c r="Q217" i="2"/>
  <c r="P217" i="2"/>
  <c r="Q216" i="2"/>
  <c r="P216" i="2"/>
  <c r="Q215" i="2"/>
  <c r="P215" i="2"/>
  <c r="Q214" i="2"/>
  <c r="P214" i="2"/>
  <c r="Q213" i="2"/>
  <c r="P213" i="2"/>
  <c r="Q212" i="2"/>
  <c r="P212" i="2"/>
  <c r="Q210" i="2"/>
  <c r="P210" i="2"/>
  <c r="Q211" i="2"/>
  <c r="P211" i="2"/>
  <c r="Q209" i="2"/>
  <c r="P209" i="2"/>
  <c r="Q208" i="2"/>
  <c r="P208" i="2"/>
  <c r="Q207" i="2"/>
  <c r="P207" i="2"/>
  <c r="Q206" i="2"/>
  <c r="P206" i="2"/>
  <c r="Q205" i="2"/>
  <c r="P205" i="2"/>
  <c r="Q204" i="2"/>
  <c r="P204" i="2"/>
  <c r="Q203" i="2"/>
  <c r="P203" i="2"/>
  <c r="Q202" i="2"/>
  <c r="P202" i="2"/>
  <c r="Q201" i="2"/>
  <c r="P201" i="2"/>
  <c r="Q199" i="2"/>
  <c r="P199" i="2"/>
  <c r="Q200" i="2"/>
  <c r="P200" i="2"/>
  <c r="Q198" i="2"/>
  <c r="P198" i="2"/>
  <c r="Q197" i="2"/>
  <c r="P197" i="2"/>
  <c r="Q196" i="2"/>
  <c r="P196" i="2"/>
  <c r="Q195" i="2"/>
  <c r="P195" i="2"/>
  <c r="Q194" i="2"/>
  <c r="P194" i="2"/>
  <c r="Q193" i="2"/>
  <c r="P193" i="2"/>
  <c r="Q192" i="2"/>
  <c r="P192" i="2"/>
  <c r="Q191" i="2"/>
  <c r="Q190" i="2"/>
  <c r="P190" i="2"/>
  <c r="Q189" i="2"/>
  <c r="P189" i="2"/>
  <c r="Q188" i="2"/>
  <c r="P188" i="2"/>
  <c r="Q187" i="2"/>
  <c r="P187" i="2"/>
  <c r="Q186" i="2"/>
  <c r="P186" i="2"/>
  <c r="Q185" i="2"/>
  <c r="P185" i="2"/>
  <c r="Q184" i="2"/>
  <c r="P184" i="2"/>
  <c r="Q183" i="2"/>
  <c r="P183" i="2"/>
  <c r="Q182" i="2"/>
  <c r="P182" i="2"/>
  <c r="Q181" i="2"/>
  <c r="P181" i="2"/>
  <c r="Q180" i="2"/>
  <c r="P180" i="2"/>
  <c r="Q179" i="2"/>
  <c r="P179" i="2"/>
  <c r="Q178" i="2"/>
  <c r="P178" i="2"/>
  <c r="Q177" i="2"/>
  <c r="P177" i="2"/>
  <c r="Q176" i="2"/>
  <c r="P176" i="2"/>
  <c r="Q175" i="2"/>
  <c r="P175" i="2"/>
  <c r="Q174" i="2"/>
  <c r="P174" i="2"/>
  <c r="Q173" i="2"/>
  <c r="P173" i="2"/>
  <c r="Q172" i="2"/>
  <c r="P172" i="2"/>
  <c r="Q171" i="2"/>
  <c r="P171" i="2"/>
  <c r="Q170" i="2"/>
  <c r="P170" i="2"/>
  <c r="Q168" i="2"/>
  <c r="P168" i="2"/>
  <c r="Q167" i="2"/>
  <c r="P167" i="2"/>
  <c r="Q165" i="2"/>
  <c r="P165" i="2"/>
  <c r="Q164" i="2"/>
  <c r="P164" i="2"/>
  <c r="Q163" i="2"/>
  <c r="P163" i="2"/>
  <c r="Q162" i="2"/>
  <c r="P162" i="2"/>
  <c r="Q161" i="2"/>
  <c r="P161" i="2"/>
  <c r="Q160" i="2"/>
  <c r="P160" i="2"/>
  <c r="Q159" i="2"/>
  <c r="P159" i="2"/>
  <c r="Q158" i="2"/>
  <c r="P158" i="2"/>
  <c r="Q157" i="2"/>
  <c r="P157" i="2"/>
  <c r="Q156" i="2"/>
  <c r="P156" i="2"/>
  <c r="Q155" i="2"/>
  <c r="P155" i="2"/>
  <c r="Q152" i="2"/>
  <c r="P152" i="2"/>
  <c r="Q151" i="2"/>
  <c r="P151" i="2"/>
  <c r="Q150" i="2"/>
  <c r="P150" i="2"/>
  <c r="Q149" i="2"/>
  <c r="P149" i="2"/>
  <c r="Q148" i="2"/>
  <c r="P148" i="2"/>
  <c r="Q147" i="2"/>
  <c r="P147" i="2"/>
  <c r="Q143" i="2"/>
  <c r="P143" i="2"/>
  <c r="Q142" i="2"/>
  <c r="P142" i="2"/>
  <c r="Q141" i="2"/>
  <c r="P141" i="2"/>
  <c r="Q136" i="2"/>
  <c r="P136" i="2"/>
  <c r="Q135" i="2"/>
  <c r="P135" i="2"/>
  <c r="Q134" i="2"/>
  <c r="P134" i="2"/>
  <c r="Q133" i="2"/>
  <c r="P133" i="2"/>
  <c r="Q132" i="2"/>
  <c r="P132" i="2"/>
  <c r="Q131" i="2"/>
  <c r="P131" i="2"/>
  <c r="Q129" i="2"/>
  <c r="P129" i="2"/>
  <c r="Q130" i="2"/>
  <c r="P130" i="2"/>
  <c r="Q126" i="2"/>
  <c r="P126" i="2"/>
  <c r="Q125" i="2"/>
  <c r="P125" i="2"/>
  <c r="Q124" i="2"/>
  <c r="P124" i="2"/>
  <c r="Q123" i="2"/>
  <c r="P123" i="2"/>
  <c r="Q122" i="2"/>
  <c r="P122" i="2"/>
  <c r="Q121" i="2"/>
  <c r="P121" i="2"/>
  <c r="Q120" i="2"/>
  <c r="P120" i="2"/>
  <c r="Q119" i="2"/>
  <c r="P119" i="2"/>
  <c r="Q117" i="2"/>
  <c r="P117" i="2"/>
  <c r="Q118" i="2"/>
  <c r="P118" i="2"/>
  <c r="Q116" i="2"/>
  <c r="P116" i="2"/>
  <c r="Q115" i="2"/>
  <c r="P115" i="2"/>
  <c r="Q114" i="2"/>
  <c r="P114" i="2"/>
  <c r="Q113" i="2"/>
  <c r="P113" i="2"/>
  <c r="Q112" i="2"/>
  <c r="P112" i="2"/>
  <c r="Q110" i="2"/>
  <c r="P110" i="2"/>
  <c r="Q109" i="2"/>
  <c r="P109" i="2"/>
  <c r="Q108" i="2"/>
  <c r="P108" i="2"/>
  <c r="Q107" i="2"/>
  <c r="P107" i="2"/>
  <c r="Q106" i="2"/>
  <c r="P106" i="2"/>
  <c r="Q105" i="2"/>
  <c r="P105" i="2"/>
  <c r="Q104" i="2"/>
  <c r="P104" i="2"/>
  <c r="Q103" i="2"/>
  <c r="P103" i="2"/>
  <c r="Q102" i="2"/>
  <c r="P102" i="2"/>
  <c r="Q101" i="2"/>
  <c r="P101" i="2"/>
  <c r="Q100" i="2"/>
  <c r="P100" i="2"/>
  <c r="Q99" i="2"/>
  <c r="P99" i="2"/>
  <c r="Q98" i="2"/>
  <c r="P98" i="2"/>
  <c r="Q97" i="2"/>
  <c r="P97" i="2"/>
  <c r="Q96" i="2"/>
  <c r="P96" i="2"/>
  <c r="Q95" i="2"/>
  <c r="P95" i="2"/>
  <c r="Q94" i="2"/>
  <c r="P94" i="2"/>
  <c r="Q93" i="2"/>
  <c r="P93" i="2"/>
  <c r="Q92" i="2"/>
  <c r="P92" i="2"/>
  <c r="Q91" i="2"/>
  <c r="P91" i="2"/>
  <c r="Q90" i="2"/>
  <c r="P90" i="2"/>
  <c r="Q89" i="2"/>
  <c r="P89" i="2"/>
  <c r="Q88" i="2"/>
  <c r="P88" i="2"/>
  <c r="Q86" i="2"/>
  <c r="P86" i="2"/>
  <c r="Q85" i="2"/>
  <c r="P85" i="2"/>
  <c r="Q83" i="2"/>
  <c r="P83" i="2"/>
  <c r="Q84" i="2"/>
  <c r="P84" i="2"/>
  <c r="Q82" i="2"/>
  <c r="P82" i="2"/>
  <c r="Q81" i="2"/>
  <c r="P81" i="2"/>
  <c r="Q80" i="2"/>
  <c r="P80" i="2"/>
  <c r="Q79" i="2"/>
  <c r="P79" i="2"/>
  <c r="Q78" i="2"/>
  <c r="P78" i="2"/>
  <c r="Q77" i="2"/>
  <c r="P77" i="2"/>
  <c r="Q76" i="2"/>
  <c r="P76" i="2"/>
  <c r="Q75" i="2"/>
  <c r="P75" i="2"/>
  <c r="Q74" i="2"/>
  <c r="P74" i="2"/>
  <c r="Q73" i="2"/>
  <c r="P73" i="2"/>
  <c r="Q72" i="2"/>
  <c r="P72" i="2"/>
  <c r="Q71" i="2"/>
  <c r="P71" i="2"/>
  <c r="Q70" i="2"/>
  <c r="P70" i="2"/>
  <c r="Q69" i="2"/>
  <c r="P69" i="2"/>
  <c r="Q68" i="2"/>
  <c r="P68" i="2"/>
  <c r="Q67" i="2"/>
  <c r="P67" i="2"/>
  <c r="Q66" i="2"/>
  <c r="P66" i="2"/>
  <c r="Q65" i="2"/>
  <c r="P65" i="2"/>
  <c r="Q64" i="2"/>
  <c r="P64" i="2"/>
  <c r="Q63" i="2"/>
  <c r="P63" i="2"/>
  <c r="Q61" i="2"/>
  <c r="Q62" i="2"/>
  <c r="P62" i="2"/>
  <c r="Q60" i="2"/>
  <c r="P60" i="2"/>
  <c r="Q59" i="2"/>
  <c r="P59" i="2"/>
  <c r="Q58" i="2"/>
  <c r="P58" i="2"/>
  <c r="Q57" i="2"/>
  <c r="P57" i="2"/>
  <c r="Q56" i="2"/>
  <c r="P56" i="2"/>
  <c r="Q55" i="2"/>
  <c r="P55" i="2"/>
  <c r="Q54" i="2"/>
  <c r="P54" i="2"/>
  <c r="Q53" i="2"/>
  <c r="P53" i="2"/>
  <c r="Q52" i="2"/>
  <c r="P52" i="2"/>
  <c r="Q51" i="2"/>
  <c r="P51" i="2"/>
  <c r="Q50" i="2"/>
  <c r="P50" i="2"/>
  <c r="Q49" i="2"/>
  <c r="P49" i="2"/>
  <c r="Q48" i="2"/>
  <c r="P48" i="2"/>
  <c r="Q47" i="2"/>
  <c r="P47" i="2"/>
  <c r="Q46" i="2"/>
  <c r="P46" i="2"/>
  <c r="Q45" i="2"/>
  <c r="P45" i="2"/>
  <c r="Q41" i="2"/>
  <c r="P41" i="2"/>
  <c r="Q42" i="2"/>
  <c r="P42" i="2"/>
  <c r="Q40" i="2"/>
  <c r="P40" i="2"/>
  <c r="Q39" i="2"/>
  <c r="P39" i="2"/>
  <c r="Q38" i="2"/>
  <c r="P38" i="2"/>
  <c r="Q37" i="2"/>
  <c r="P37" i="2"/>
  <c r="Q36" i="2"/>
  <c r="P36" i="2"/>
  <c r="Q35" i="2"/>
  <c r="P35" i="2"/>
  <c r="Q34" i="2"/>
  <c r="P34" i="2"/>
  <c r="Q33" i="2"/>
  <c r="P33" i="2"/>
  <c r="Q32" i="2"/>
  <c r="P32" i="2"/>
  <c r="Q31" i="2"/>
  <c r="P31" i="2"/>
  <c r="Q30" i="2"/>
  <c r="P30" i="2"/>
  <c r="Q29" i="2"/>
  <c r="P29" i="2"/>
  <c r="Q28" i="2"/>
  <c r="P28" i="2"/>
  <c r="Q27" i="2"/>
  <c r="P27" i="2"/>
  <c r="Q26" i="2"/>
  <c r="P26" i="2"/>
  <c r="Q25" i="2"/>
  <c r="P25" i="2"/>
  <c r="Q24" i="2"/>
  <c r="P24" i="2"/>
  <c r="Q23" i="2"/>
  <c r="P23" i="2"/>
  <c r="Q22" i="2"/>
  <c r="P22" i="2"/>
  <c r="Q21" i="2"/>
  <c r="P21" i="2"/>
  <c r="Q20" i="2"/>
  <c r="P20" i="2"/>
  <c r="Q19" i="2"/>
  <c r="P19" i="2"/>
  <c r="Q18" i="2"/>
  <c r="P18" i="2"/>
  <c r="Q17" i="2"/>
  <c r="P17" i="2"/>
  <c r="Q16" i="2"/>
  <c r="P16" i="2"/>
  <c r="Q15" i="2"/>
  <c r="P15" i="2"/>
  <c r="Q14" i="2"/>
  <c r="P14" i="2"/>
  <c r="Q13" i="2"/>
  <c r="P13" i="2"/>
  <c r="Q12" i="2"/>
  <c r="P12" i="2"/>
  <c r="Q11" i="2"/>
  <c r="P11" i="2"/>
  <c r="Q10" i="2"/>
  <c r="P10" i="2"/>
  <c r="Q9" i="2"/>
  <c r="P9" i="2"/>
  <c r="Q8" i="2"/>
  <c r="P8" i="2"/>
  <c r="Q7" i="2"/>
  <c r="P7" i="2"/>
  <c r="Q6" i="2"/>
  <c r="P6" i="2"/>
  <c r="Q5" i="2"/>
  <c r="P5" i="2"/>
  <c r="Q4" i="2"/>
  <c r="P4" i="2"/>
  <c r="Q3" i="2"/>
  <c r="P3" i="2"/>
  <c r="Q2" i="2"/>
  <c r="P2" i="2"/>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O2" i="1"/>
  <c r="P2" i="1" s="1"/>
  <c r="O3" i="1"/>
  <c r="P3" i="1" s="1"/>
  <c r="O4" i="1"/>
  <c r="P4" i="1" s="1"/>
  <c r="O5" i="1"/>
  <c r="P5" i="1" s="1"/>
  <c r="O6" i="1"/>
  <c r="P6" i="1" s="1"/>
  <c r="O7" i="1"/>
  <c r="P7" i="1" s="1"/>
  <c r="O8" i="1"/>
  <c r="P8" i="1" s="1"/>
  <c r="O9" i="1"/>
  <c r="P9" i="1" s="1"/>
  <c r="O10" i="1"/>
  <c r="P10" i="1" s="1"/>
  <c r="O11" i="1"/>
  <c r="P11" i="1" s="1"/>
  <c r="O12" i="1"/>
  <c r="P12" i="1" s="1"/>
  <c r="O13" i="1"/>
  <c r="P13" i="1" s="1"/>
  <c r="O14" i="1"/>
  <c r="P14" i="1" s="1"/>
  <c r="O15" i="1"/>
  <c r="P15" i="1" s="1"/>
  <c r="O16" i="1"/>
  <c r="P16" i="1" s="1"/>
  <c r="O17" i="1"/>
  <c r="O18" i="1"/>
  <c r="O19" i="1"/>
  <c r="O20" i="1"/>
  <c r="P20" i="1" s="1"/>
  <c r="O21" i="1"/>
  <c r="P21" i="1" s="1"/>
  <c r="O22" i="1"/>
  <c r="P22" i="1" s="1"/>
  <c r="O23" i="1"/>
  <c r="P23" i="1" s="1"/>
  <c r="O24" i="1"/>
  <c r="P24" i="1" s="1"/>
  <c r="O25" i="1"/>
  <c r="P25" i="1" s="1"/>
  <c r="O26" i="1"/>
  <c r="P26" i="1" s="1"/>
  <c r="O27" i="1"/>
  <c r="P27" i="1" s="1"/>
  <c r="O28" i="1"/>
  <c r="P28" i="1" s="1"/>
  <c r="O29" i="1"/>
  <c r="P29" i="1" s="1"/>
  <c r="O30" i="1"/>
  <c r="P30" i="1" s="1"/>
  <c r="O31" i="1"/>
  <c r="O32" i="1"/>
  <c r="P32" i="1" s="1"/>
  <c r="O33" i="1"/>
  <c r="P33" i="1" s="1"/>
  <c r="O34" i="1"/>
  <c r="P34" i="1" s="1"/>
  <c r="O35" i="1"/>
  <c r="P35" i="1" s="1"/>
  <c r="O36" i="1"/>
  <c r="P36" i="1" s="1"/>
  <c r="O37" i="1"/>
  <c r="P37" i="1" s="1"/>
  <c r="O38" i="1"/>
  <c r="P38" i="1" s="1"/>
  <c r="O39" i="1"/>
  <c r="P39" i="1" s="1"/>
  <c r="O40" i="1"/>
  <c r="P40" i="1" s="1"/>
  <c r="O41" i="1"/>
  <c r="P41" i="1" s="1"/>
  <c r="O42" i="1"/>
  <c r="P42" i="1" s="1"/>
  <c r="O43" i="1"/>
  <c r="P43" i="1" s="1"/>
  <c r="O44" i="1"/>
  <c r="P44" i="1" s="1"/>
  <c r="O45" i="1"/>
  <c r="P45" i="1" s="1"/>
  <c r="O46" i="1"/>
  <c r="P46" i="1" s="1"/>
  <c r="O47" i="1"/>
  <c r="P47" i="1" s="1"/>
  <c r="O48" i="1"/>
  <c r="P48" i="1" s="1"/>
  <c r="O49" i="1"/>
  <c r="P49" i="1" s="1"/>
  <c r="O50" i="1"/>
  <c r="P50" i="1" s="1"/>
  <c r="O51" i="1"/>
  <c r="P51" i="1" s="1"/>
  <c r="O52" i="1"/>
  <c r="P52" i="1" s="1"/>
  <c r="O53" i="1"/>
  <c r="P53" i="1" s="1"/>
  <c r="O54" i="1"/>
  <c r="P54" i="1" s="1"/>
  <c r="O55" i="1"/>
  <c r="P55" i="1" s="1"/>
  <c r="O56" i="1"/>
  <c r="P56" i="1" s="1"/>
  <c r="O57" i="1"/>
  <c r="P57" i="1" s="1"/>
  <c r="O58" i="1"/>
  <c r="P58" i="1" s="1"/>
  <c r="O59" i="1"/>
  <c r="P59" i="1" s="1"/>
  <c r="O60" i="1"/>
  <c r="O61" i="1"/>
  <c r="P61" i="1" s="1"/>
  <c r="O62" i="1"/>
  <c r="P62" i="1" s="1"/>
  <c r="O63" i="1"/>
  <c r="O64" i="1"/>
  <c r="P64" i="1" s="1"/>
  <c r="O65" i="1"/>
  <c r="P65" i="1" s="1"/>
  <c r="O66" i="1"/>
  <c r="P66" i="1" s="1"/>
  <c r="O67" i="1"/>
  <c r="P67" i="1" s="1"/>
  <c r="O68" i="1"/>
  <c r="P68" i="1" s="1"/>
  <c r="O69" i="1"/>
  <c r="P69" i="1" s="1"/>
  <c r="O70" i="1"/>
  <c r="P70" i="1" s="1"/>
  <c r="O71" i="1"/>
  <c r="P71" i="1" s="1"/>
  <c r="O72" i="1"/>
  <c r="P72" i="1" s="1"/>
  <c r="O73" i="1"/>
  <c r="P73" i="1" s="1"/>
  <c r="O74" i="1"/>
  <c r="P74" i="1" s="1"/>
  <c r="O75" i="1"/>
  <c r="P75" i="1" s="1"/>
  <c r="O76" i="1"/>
  <c r="P76" i="1" s="1"/>
  <c r="O77" i="1"/>
  <c r="O78" i="1"/>
  <c r="P78" i="1" s="1"/>
  <c r="O79" i="1"/>
  <c r="P79" i="1" s="1"/>
  <c r="O80" i="1"/>
  <c r="P80" i="1" s="1"/>
  <c r="O81" i="1"/>
  <c r="P81" i="1" s="1"/>
  <c r="O82" i="1"/>
  <c r="P82" i="1" s="1"/>
  <c r="O83" i="1"/>
  <c r="P83" i="1" s="1"/>
  <c r="O84" i="1"/>
  <c r="P84" i="1" s="1"/>
  <c r="O85" i="1"/>
  <c r="P85" i="1" s="1"/>
  <c r="O86" i="1"/>
  <c r="P86" i="1" s="1"/>
  <c r="O87" i="1"/>
  <c r="P87" i="1" s="1"/>
  <c r="O88" i="1"/>
  <c r="P88" i="1" s="1"/>
  <c r="O89" i="1"/>
  <c r="P89" i="1" s="1"/>
  <c r="O90" i="1"/>
  <c r="P90" i="1" s="1"/>
  <c r="O91" i="1"/>
  <c r="P91" i="1" s="1"/>
  <c r="O92" i="1"/>
  <c r="P92" i="1" s="1"/>
  <c r="O93" i="1"/>
  <c r="O94" i="1"/>
  <c r="P94" i="1" s="1"/>
  <c r="O95" i="1"/>
  <c r="P95" i="1" s="1"/>
  <c r="O96" i="1"/>
  <c r="P96" i="1" s="1"/>
  <c r="O97" i="1"/>
  <c r="P97" i="1" s="1"/>
  <c r="O98" i="1"/>
  <c r="P98" i="1" s="1"/>
  <c r="O99" i="1"/>
  <c r="P99" i="1" s="1"/>
  <c r="O100" i="1"/>
  <c r="P100" i="1" s="1"/>
  <c r="O101" i="1"/>
  <c r="P101" i="1" s="1"/>
  <c r="O102" i="1"/>
  <c r="O103" i="1"/>
  <c r="P103" i="1" s="1"/>
  <c r="O104" i="1"/>
  <c r="P104" i="1" s="1"/>
  <c r="O105" i="1"/>
  <c r="P105" i="1" s="1"/>
  <c r="O106" i="1"/>
  <c r="P106" i="1" s="1"/>
  <c r="O107" i="1"/>
  <c r="P107" i="1" s="1"/>
  <c r="O108" i="1"/>
  <c r="P108" i="1" s="1"/>
  <c r="O109" i="1"/>
  <c r="P109" i="1" s="1"/>
  <c r="O110" i="1"/>
  <c r="P110" i="1" s="1"/>
  <c r="O111" i="1"/>
  <c r="P111" i="1" s="1"/>
  <c r="O112" i="1"/>
  <c r="P112" i="1" s="1"/>
  <c r="O113" i="1"/>
  <c r="P113" i="1" s="1"/>
  <c r="O114" i="1"/>
  <c r="P114" i="1" s="1"/>
  <c r="O115" i="1"/>
  <c r="P115" i="1" s="1"/>
  <c r="O116" i="1"/>
  <c r="P116" i="1" s="1"/>
  <c r="O117" i="1"/>
  <c r="P117" i="1" s="1"/>
  <c r="O118" i="1"/>
  <c r="P118" i="1" s="1"/>
  <c r="O119" i="1"/>
  <c r="P119" i="1" s="1"/>
  <c r="O120" i="1"/>
  <c r="P120" i="1" s="1"/>
  <c r="O121" i="1"/>
  <c r="P121" i="1" s="1"/>
  <c r="O122" i="1"/>
  <c r="P122" i="1" s="1"/>
  <c r="O123" i="1"/>
  <c r="P123" i="1" s="1"/>
  <c r="O124" i="1"/>
  <c r="P124" i="1" s="1"/>
  <c r="O125" i="1"/>
  <c r="P125" i="1" s="1"/>
  <c r="O126" i="1"/>
  <c r="P126" i="1" s="1"/>
  <c r="O127" i="1"/>
  <c r="P127" i="1" s="1"/>
  <c r="O128" i="1"/>
  <c r="P128" i="1" s="1"/>
  <c r="O129" i="1"/>
  <c r="P129" i="1" s="1"/>
  <c r="O130" i="1"/>
  <c r="P130" i="1" s="1"/>
  <c r="O131" i="1"/>
  <c r="P131" i="1" s="1"/>
  <c r="O132" i="1"/>
  <c r="P132" i="1" s="1"/>
  <c r="O133" i="1"/>
  <c r="O134" i="1"/>
  <c r="P134" i="1" s="1"/>
  <c r="O135" i="1"/>
  <c r="P135" i="1" s="1"/>
  <c r="O136" i="1"/>
  <c r="P136" i="1" s="1"/>
  <c r="O137" i="1"/>
  <c r="P137" i="1" s="1"/>
  <c r="O138" i="1"/>
  <c r="P138" i="1" s="1"/>
  <c r="O139" i="1"/>
  <c r="P139" i="1" s="1"/>
  <c r="O140" i="1"/>
  <c r="P140" i="1" s="1"/>
  <c r="O141" i="1"/>
  <c r="P141" i="1" s="1"/>
  <c r="O142" i="1"/>
  <c r="P142" i="1" s="1"/>
  <c r="O143" i="1"/>
  <c r="P143" i="1" s="1"/>
  <c r="O144" i="1"/>
  <c r="P144" i="1" s="1"/>
  <c r="O145" i="1"/>
  <c r="P145" i="1" s="1"/>
  <c r="O146" i="1"/>
  <c r="P146" i="1" s="1"/>
  <c r="O147" i="1"/>
  <c r="P147" i="1" s="1"/>
  <c r="O148" i="1"/>
  <c r="P148" i="1" s="1"/>
  <c r="O149" i="1"/>
  <c r="P149" i="1" s="1"/>
  <c r="O150" i="1"/>
  <c r="P150" i="1" s="1"/>
  <c r="O151" i="1"/>
  <c r="P151" i="1" s="1"/>
  <c r="O152" i="1"/>
  <c r="P152" i="1" s="1"/>
  <c r="O153" i="1"/>
  <c r="P153" i="1" s="1"/>
  <c r="O154" i="1"/>
  <c r="P154" i="1" s="1"/>
  <c r="O155" i="1"/>
  <c r="P155" i="1" s="1"/>
  <c r="O156" i="1"/>
  <c r="P156" i="1" s="1"/>
  <c r="O157" i="1"/>
  <c r="P157" i="1" s="1"/>
  <c r="O158" i="1"/>
  <c r="P158" i="1" s="1"/>
  <c r="O159" i="1"/>
  <c r="P159" i="1" s="1"/>
  <c r="O160" i="1"/>
  <c r="P160" i="1" s="1"/>
  <c r="O161" i="1"/>
  <c r="P161" i="1" s="1"/>
  <c r="O162" i="1"/>
  <c r="P162" i="1" s="1"/>
  <c r="O163" i="1"/>
  <c r="P163" i="1" s="1"/>
  <c r="O164" i="1"/>
  <c r="P164" i="1" s="1"/>
  <c r="O165" i="1"/>
  <c r="P165" i="1" s="1"/>
  <c r="O166" i="1"/>
  <c r="P166" i="1" s="1"/>
  <c r="O167" i="1"/>
  <c r="P167" i="1" s="1"/>
  <c r="O168" i="1"/>
  <c r="P168" i="1" s="1"/>
  <c r="O169" i="1"/>
  <c r="P169" i="1" s="1"/>
  <c r="O170" i="1"/>
  <c r="P170" i="1" s="1"/>
  <c r="O171" i="1"/>
  <c r="P171" i="1" s="1"/>
  <c r="O172" i="1"/>
  <c r="P172" i="1" s="1"/>
  <c r="O173" i="1"/>
  <c r="P173" i="1" s="1"/>
  <c r="O174" i="1"/>
  <c r="O175" i="1"/>
  <c r="P175" i="1" s="1"/>
  <c r="O176" i="1"/>
  <c r="P176" i="1" s="1"/>
  <c r="O177" i="1"/>
  <c r="P177" i="1" s="1"/>
  <c r="O178" i="1"/>
  <c r="P178" i="1" s="1"/>
  <c r="O179" i="1"/>
  <c r="P179" i="1" s="1"/>
  <c r="O180" i="1"/>
  <c r="P180" i="1" s="1"/>
  <c r="O181" i="1"/>
  <c r="P181" i="1" s="1"/>
  <c r="O182" i="1"/>
  <c r="P182" i="1" s="1"/>
  <c r="O183" i="1"/>
  <c r="P183" i="1" s="1"/>
  <c r="O184" i="1"/>
  <c r="P184" i="1" s="1"/>
  <c r="O185" i="1"/>
  <c r="P185" i="1" s="1"/>
  <c r="O186" i="1"/>
  <c r="P186" i="1" s="1"/>
  <c r="O187" i="1"/>
  <c r="P187" i="1" s="1"/>
  <c r="O188" i="1"/>
  <c r="P188" i="1" s="1"/>
  <c r="O189" i="1"/>
  <c r="P189" i="1" s="1"/>
  <c r="O190" i="1"/>
  <c r="P190" i="1" s="1"/>
  <c r="O191" i="1"/>
  <c r="P191" i="1" s="1"/>
  <c r="O192" i="1"/>
  <c r="P192" i="1" s="1"/>
  <c r="O193" i="1"/>
  <c r="P193" i="1" s="1"/>
  <c r="O194" i="1"/>
  <c r="P194" i="1" s="1"/>
  <c r="O195" i="1"/>
  <c r="P195" i="1" s="1"/>
  <c r="O196" i="1"/>
  <c r="P196" i="1" s="1"/>
  <c r="O197" i="1"/>
  <c r="P197" i="1" s="1"/>
  <c r="O198" i="1"/>
  <c r="P198" i="1" s="1"/>
  <c r="O199" i="1"/>
  <c r="P199" i="1" s="1"/>
  <c r="O200" i="1"/>
  <c r="P200" i="1" s="1"/>
  <c r="O201" i="1"/>
  <c r="P201" i="1" s="1"/>
  <c r="O202" i="1"/>
  <c r="P202" i="1" s="1"/>
  <c r="O203" i="1"/>
  <c r="P203" i="1" s="1"/>
  <c r="O204" i="1"/>
  <c r="P204" i="1" s="1"/>
  <c r="O205" i="1"/>
  <c r="P205" i="1" s="1"/>
  <c r="O206" i="1"/>
  <c r="P206" i="1" s="1"/>
  <c r="O207" i="1"/>
  <c r="P207" i="1" s="1"/>
  <c r="O208" i="1"/>
  <c r="P208" i="1" s="1"/>
  <c r="O209" i="1"/>
  <c r="P209" i="1" s="1"/>
  <c r="O210" i="1"/>
  <c r="P210" i="1" s="1"/>
  <c r="O211" i="1"/>
  <c r="P211" i="1" s="1"/>
  <c r="O212" i="1"/>
  <c r="P212" i="1" s="1"/>
  <c r="O213" i="1"/>
  <c r="P213" i="1" s="1"/>
  <c r="O214" i="1"/>
  <c r="P214" i="1" s="1"/>
  <c r="O215" i="1"/>
  <c r="P215" i="1" s="1"/>
  <c r="O216" i="1"/>
  <c r="P216" i="1" s="1"/>
  <c r="O217" i="1"/>
  <c r="P217" i="1" s="1"/>
  <c r="O218" i="1"/>
  <c r="P218" i="1" s="1"/>
  <c r="O219" i="1"/>
  <c r="P219" i="1" s="1"/>
  <c r="O220" i="1"/>
  <c r="P220" i="1" s="1"/>
  <c r="O221" i="1"/>
  <c r="P221" i="1" s="1"/>
  <c r="O222" i="1"/>
  <c r="P222" i="1" s="1"/>
  <c r="O223" i="1"/>
  <c r="P223" i="1" s="1"/>
  <c r="O224" i="1"/>
  <c r="P224" i="1" s="1"/>
  <c r="O225" i="1"/>
  <c r="P225" i="1" s="1"/>
  <c r="O226" i="1"/>
  <c r="P226" i="1" s="1"/>
  <c r="O227" i="1"/>
  <c r="P227" i="1" s="1"/>
  <c r="O228" i="1"/>
  <c r="P228" i="1" s="1"/>
  <c r="O229" i="1"/>
  <c r="P229" i="1" s="1"/>
  <c r="O230" i="1"/>
  <c r="P230" i="1" s="1"/>
  <c r="O231" i="1"/>
  <c r="P231" i="1" s="1"/>
  <c r="O232" i="1"/>
  <c r="P232" i="1" s="1"/>
  <c r="O233" i="1"/>
  <c r="P233" i="1" s="1"/>
  <c r="O234" i="1"/>
  <c r="P234" i="1" s="1"/>
  <c r="O235" i="1"/>
  <c r="P235" i="1" s="1"/>
  <c r="O236" i="1"/>
  <c r="P236" i="1" s="1"/>
  <c r="O237" i="1"/>
  <c r="P237" i="1" s="1"/>
  <c r="O238" i="1"/>
  <c r="P238" i="1" s="1"/>
  <c r="O239" i="1"/>
  <c r="P239" i="1" s="1"/>
  <c r="O240" i="1"/>
  <c r="P240" i="1" s="1"/>
  <c r="O241" i="1"/>
  <c r="P241" i="1" s="1"/>
  <c r="O242" i="1"/>
  <c r="P242" i="1" s="1"/>
  <c r="O243" i="1"/>
  <c r="P243" i="1" s="1"/>
  <c r="O244" i="1"/>
  <c r="P244" i="1" s="1"/>
  <c r="O245" i="1"/>
  <c r="P245" i="1" s="1"/>
  <c r="O246" i="1"/>
  <c r="P246" i="1" s="1"/>
  <c r="O247" i="1"/>
  <c r="O248" i="1"/>
  <c r="P248" i="1" s="1"/>
  <c r="O249" i="1"/>
  <c r="O250" i="1"/>
  <c r="P250" i="1" s="1"/>
  <c r="O251" i="1"/>
  <c r="P251" i="1" s="1"/>
  <c r="O252" i="1"/>
  <c r="O253" i="1"/>
  <c r="O254" i="1"/>
  <c r="P254" i="1" s="1"/>
  <c r="O255" i="1"/>
  <c r="P255" i="1" s="1"/>
  <c r="O256" i="1"/>
  <c r="P256" i="1" s="1"/>
  <c r="O257" i="1"/>
  <c r="P257" i="1" s="1"/>
  <c r="O258" i="1"/>
  <c r="P258" i="1" s="1"/>
  <c r="O259" i="1"/>
  <c r="P259" i="1" s="1"/>
  <c r="O260" i="1"/>
  <c r="P260" i="1" s="1"/>
  <c r="O261" i="1"/>
  <c r="P261" i="1" s="1"/>
  <c r="O262" i="1"/>
  <c r="P262" i="1" s="1"/>
  <c r="O263" i="1"/>
  <c r="P263" i="1" s="1"/>
  <c r="O264" i="1"/>
  <c r="P264" i="1" s="1"/>
  <c r="O265" i="1"/>
  <c r="P265" i="1" s="1"/>
  <c r="O266" i="1"/>
  <c r="P266" i="1" s="1"/>
  <c r="O267" i="1"/>
  <c r="O268" i="1"/>
  <c r="P268" i="1" s="1"/>
  <c r="O269" i="1"/>
  <c r="P269" i="1" s="1"/>
  <c r="O270" i="1"/>
  <c r="P270" i="1" s="1"/>
  <c r="O271" i="1"/>
  <c r="P271" i="1" s="1"/>
  <c r="O272" i="1"/>
  <c r="P272" i="1" s="1"/>
  <c r="O273" i="1"/>
  <c r="P273" i="1" s="1"/>
  <c r="O274" i="1"/>
  <c r="P274" i="1" s="1"/>
  <c r="O275" i="1"/>
  <c r="P275" i="1" s="1"/>
  <c r="O276" i="1"/>
  <c r="P276" i="1" s="1"/>
  <c r="O277" i="1"/>
  <c r="P277" i="1" s="1"/>
  <c r="O278" i="1"/>
  <c r="P278" i="1" s="1"/>
  <c r="O279" i="1"/>
  <c r="P279" i="1" s="1"/>
  <c r="O280" i="1"/>
  <c r="P280" i="1" s="1"/>
  <c r="O281" i="1"/>
  <c r="P281" i="1" s="1"/>
  <c r="O282" i="1"/>
  <c r="P282" i="1" s="1"/>
  <c r="O283" i="1"/>
  <c r="O284" i="1"/>
  <c r="P284" i="1" s="1"/>
  <c r="O285" i="1"/>
  <c r="P285" i="1" s="1"/>
  <c r="O286" i="1"/>
  <c r="O287" i="1"/>
  <c r="P287" i="1" s="1"/>
  <c r="O288" i="1"/>
  <c r="P288" i="1" s="1"/>
  <c r="O289" i="1"/>
  <c r="P289" i="1" s="1"/>
  <c r="O290" i="1"/>
  <c r="P290" i="1" s="1"/>
  <c r="O291" i="1"/>
  <c r="P291" i="1" s="1"/>
  <c r="O292" i="1"/>
  <c r="P292" i="1" s="1"/>
  <c r="O293" i="1"/>
  <c r="P293" i="1" s="1"/>
  <c r="O294" i="1"/>
  <c r="P294" i="1" s="1"/>
  <c r="O295" i="1"/>
  <c r="P295" i="1" s="1"/>
  <c r="O296" i="1"/>
  <c r="P296" i="1" s="1"/>
  <c r="O297" i="1"/>
  <c r="P297" i="1" s="1"/>
  <c r="O298" i="1"/>
  <c r="P298" i="1" s="1"/>
  <c r="O299" i="1"/>
  <c r="P299" i="1" s="1"/>
  <c r="O300" i="1"/>
  <c r="P300" i="1" s="1"/>
  <c r="O301" i="1"/>
  <c r="P301" i="1" s="1"/>
  <c r="O302" i="1"/>
  <c r="P302" i="1" s="1"/>
  <c r="O303" i="1"/>
  <c r="P303" i="1" s="1"/>
  <c r="O304" i="1"/>
  <c r="P304" i="1" s="1"/>
  <c r="O305" i="1"/>
  <c r="P305" i="1" s="1"/>
  <c r="O306" i="1"/>
  <c r="P306" i="1" s="1"/>
  <c r="O307" i="1"/>
  <c r="O308" i="1"/>
  <c r="P308" i="1" s="1"/>
  <c r="O309" i="1"/>
  <c r="P309" i="1" s="1"/>
  <c r="O310" i="1"/>
  <c r="O311" i="1"/>
  <c r="P311" i="1" s="1"/>
  <c r="O312" i="1"/>
  <c r="P312" i="1" s="1"/>
  <c r="O313" i="1"/>
  <c r="P313" i="1" s="1"/>
  <c r="O314" i="1"/>
  <c r="P314" i="1" s="1"/>
  <c r="O315" i="1"/>
  <c r="P315" i="1" s="1"/>
  <c r="O316" i="1"/>
  <c r="P316" i="1" s="1"/>
  <c r="O317" i="1"/>
  <c r="P317" i="1" s="1"/>
  <c r="O318" i="1"/>
  <c r="P318" i="1" s="1"/>
  <c r="O319" i="1"/>
  <c r="P319" i="1" s="1"/>
  <c r="O320" i="1"/>
  <c r="P320" i="1" s="1"/>
  <c r="O321" i="1"/>
  <c r="P321" i="1" s="1"/>
  <c r="O322" i="1"/>
  <c r="P322" i="1" s="1"/>
  <c r="O323" i="1"/>
  <c r="P323" i="1" s="1"/>
  <c r="O324" i="1"/>
  <c r="P324" i="1" s="1"/>
  <c r="O325" i="1"/>
  <c r="P325" i="1" s="1"/>
  <c r="O326" i="1"/>
  <c r="P326" i="1" s="1"/>
  <c r="O327" i="1"/>
  <c r="P327" i="1" s="1"/>
  <c r="O328" i="1"/>
  <c r="P328" i="1" s="1"/>
  <c r="O329" i="1"/>
  <c r="P329" i="1" s="1"/>
  <c r="O330" i="1"/>
  <c r="P330" i="1" s="1"/>
  <c r="O331" i="1"/>
  <c r="P331" i="1" s="1"/>
  <c r="O332" i="1"/>
  <c r="P332" i="1" s="1"/>
  <c r="O333" i="1"/>
  <c r="P333" i="1" s="1"/>
  <c r="O334" i="1"/>
  <c r="P334" i="1" s="1"/>
  <c r="O335" i="1"/>
  <c r="P335" i="1" s="1"/>
  <c r="O336" i="1"/>
  <c r="O337" i="1"/>
  <c r="O338" i="1"/>
  <c r="O339" i="1"/>
  <c r="O340" i="1"/>
  <c r="O341" i="1"/>
  <c r="O342" i="1"/>
  <c r="O343" i="1"/>
  <c r="O344" i="1"/>
  <c r="O345" i="1"/>
  <c r="P345" i="1" s="1"/>
  <c r="O346" i="1"/>
  <c r="P346" i="1" s="1"/>
  <c r="O347" i="1"/>
  <c r="P347" i="1" s="1"/>
  <c r="O348" i="1"/>
  <c r="P348" i="1" s="1"/>
  <c r="O349" i="1"/>
  <c r="P349" i="1" s="1"/>
  <c r="O350" i="1"/>
  <c r="P350" i="1" s="1"/>
  <c r="O351" i="1"/>
  <c r="P351" i="1" s="1"/>
  <c r="O352" i="1"/>
  <c r="P352" i="1" s="1"/>
  <c r="O353" i="1"/>
  <c r="P353" i="1" s="1"/>
  <c r="O354" i="1"/>
  <c r="P354" i="1" s="1"/>
  <c r="O355" i="1"/>
  <c r="P355" i="1" s="1"/>
  <c r="O356" i="1"/>
  <c r="P356" i="1" s="1"/>
  <c r="O357" i="1"/>
  <c r="P357" i="1" s="1"/>
  <c r="O358" i="1"/>
  <c r="P358" i="1" s="1"/>
  <c r="O359" i="1"/>
  <c r="P359" i="1" s="1"/>
  <c r="O360" i="1"/>
  <c r="P360" i="1" s="1"/>
  <c r="O361" i="1"/>
  <c r="P361" i="1" s="1"/>
  <c r="O362" i="1"/>
  <c r="P362" i="1" s="1"/>
  <c r="O363" i="1"/>
  <c r="P363" i="1" s="1"/>
  <c r="O364" i="1"/>
  <c r="P364" i="1" s="1"/>
  <c r="O365" i="1"/>
  <c r="P365" i="1" s="1"/>
  <c r="O366" i="1"/>
  <c r="P366" i="1" s="1"/>
  <c r="O367" i="1"/>
  <c r="P367" i="1" s="1"/>
  <c r="O368" i="1"/>
  <c r="P368" i="1" s="1"/>
  <c r="O369" i="1"/>
  <c r="P369" i="1" s="1"/>
  <c r="O370" i="1"/>
  <c r="P370" i="1" s="1"/>
  <c r="O371" i="1"/>
  <c r="P371" i="1" s="1"/>
  <c r="O372" i="1"/>
  <c r="P372" i="1" s="1"/>
  <c r="O373" i="1"/>
  <c r="P373" i="1" s="1"/>
  <c r="P343" i="1" l="1"/>
  <c r="P339" i="1"/>
  <c r="P307" i="1"/>
  <c r="P283" i="1"/>
  <c r="P267" i="1"/>
  <c r="P247" i="1"/>
  <c r="P63" i="1"/>
  <c r="P31" i="1"/>
  <c r="P19" i="1"/>
  <c r="P342" i="1"/>
  <c r="P338" i="1"/>
  <c r="P310" i="1"/>
  <c r="P286" i="1"/>
  <c r="P174" i="1"/>
  <c r="P102" i="1"/>
  <c r="P18" i="1"/>
  <c r="P341" i="1"/>
  <c r="P337" i="1"/>
  <c r="P253" i="1"/>
  <c r="P249" i="1"/>
  <c r="P133" i="1"/>
  <c r="P93" i="1"/>
  <c r="P77" i="1"/>
  <c r="P17" i="1"/>
  <c r="P344" i="1"/>
  <c r="P340" i="1"/>
  <c r="P336" i="1"/>
  <c r="P25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tc={F55323D7-D9E5-104D-BBA2-9A03144DD628}</author>
  </authors>
  <commentList>
    <comment ref="A191" authorId="0" shapeId="0" xr:uid="{F55323D7-D9E5-104D-BBA2-9A03144DD628}">
      <text>
        <t>[Threaded comment]
Your version of Excel allows you to read this threaded comment; however, any edits to it will get removed if the file is opened in a newer version of Excel. Learn more: https://go.microsoft.com/fwlink/?linkid=870924
Comment:
    Same as Ht_c_e but in reverse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tc={AA30AB2A-046D-C448-8C2B-A1E09D0B1F8C}</author>
  </authors>
  <commentList>
    <comment ref="A174" authorId="0" shapeId="0" xr:uid="{AA30AB2A-046D-C448-8C2B-A1E09D0B1F8C}">
      <text>
        <t>[Threaded comment]
Your version of Excel allows you to read this threaded comment; however, any edits to it will get removed if the file is opened in a newer version of Excel. Learn more: https://go.microsoft.com/fwlink/?linkid=870924
Comment:
    Same as Ht_c_e but in reverse</t>
      </text>
    </comment>
  </commentList>
</comments>
</file>

<file path=xl/sharedStrings.xml><?xml version="1.0" encoding="utf-8"?>
<sst xmlns="http://schemas.openxmlformats.org/spreadsheetml/2006/main" count="4042" uniqueCount="1424">
  <si>
    <t>id</t>
  </si>
  <si>
    <t>name</t>
  </si>
  <si>
    <t>reaction</t>
  </si>
  <si>
    <t>subsystem</t>
  </si>
  <si>
    <t>reversibility</t>
  </si>
  <si>
    <t>gpr</t>
  </si>
  <si>
    <t>val_fit</t>
  </si>
  <si>
    <t>mfaLB</t>
  </si>
  <si>
    <t>mfaUB</t>
  </si>
  <si>
    <t>val_fit_100</t>
  </si>
  <si>
    <t>mfaLB_100</t>
  </si>
  <si>
    <t>mfaUB_100</t>
  </si>
  <si>
    <t>pfba</t>
  </si>
  <si>
    <t>pfba_100</t>
  </si>
  <si>
    <t>13GS_c</t>
  </si>
  <si>
    <t>1,3-beta-glucan synthase</t>
  </si>
  <si>
    <t>udpg_c --&gt; 13BDglucan_c + h_c + udp_c</t>
  </si>
  <si>
    <t>Carbohydrate biosynthesis</t>
  </si>
  <si>
    <t>rt7616</t>
  </si>
  <si>
    <t>16GS_c</t>
  </si>
  <si>
    <t>1,6-beta-glucan synthase</t>
  </si>
  <si>
    <t>udpg_c --&gt; 16BDglucan_c + h_c + udp_c</t>
  </si>
  <si>
    <t>rt3279 or rt0150</t>
  </si>
  <si>
    <t>2OBUTt_c_m</t>
  </si>
  <si>
    <t>2-oxobutanoate transporter</t>
  </si>
  <si>
    <t>2obut_c &lt;=&gt; 2obut_m</t>
  </si>
  <si>
    <t>Transport</t>
  </si>
  <si>
    <t>2OXOADPt_c_m</t>
  </si>
  <si>
    <t>2-oxoadipate and 2-oxoglutarate transport</t>
  </si>
  <si>
    <t>2oxoadp_m + akg_c --&gt; 2oxoadp_c + akg_m</t>
  </si>
  <si>
    <t>rt2267</t>
  </si>
  <si>
    <t>AASADy_c</t>
  </si>
  <si>
    <t>L-aminoadipate-semialdehyde dehydrogenase (NADPH)</t>
  </si>
  <si>
    <t>L2aadp_c + atp_c + h_c + nadph_c --&gt; L2aadp6sa_c + amp_c + nadp_c + ppi_c</t>
  </si>
  <si>
    <t>Lysine metabolism</t>
  </si>
  <si>
    <t>rt1127 and rt1852</t>
  </si>
  <si>
    <t>AATA_c</t>
  </si>
  <si>
    <t>2-aminoadipate transaminase</t>
  </si>
  <si>
    <t>2oxoadp_c + glu__L_c --&gt; L2aadp_c + akg_c</t>
  </si>
  <si>
    <t>rt7471 or rt0172 or rt4039</t>
  </si>
  <si>
    <t>ABTA_c</t>
  </si>
  <si>
    <t>4-aminobutyrate transaminase</t>
  </si>
  <si>
    <t>4abut_c + akg_c --&gt; glu__L_c + sucsal_c</t>
  </si>
  <si>
    <t>Alanine, aspartate and glutamate metabolism</t>
  </si>
  <si>
    <t>rt7537 or rt2569</t>
  </si>
  <si>
    <t>ACACT40ir_c</t>
  </si>
  <si>
    <t>acetyl-CoA C-acetyltransferase</t>
  </si>
  <si>
    <t>2.0 accoa_c --&gt; aacoa_c + coa_c</t>
  </si>
  <si>
    <t>Terpenoid backbone biosynthesis</t>
  </si>
  <si>
    <t>rt0310</t>
  </si>
  <si>
    <t>ACGAM6PS_c</t>
  </si>
  <si>
    <t>N-acetylglucosamine-6-phosphate synthase</t>
  </si>
  <si>
    <t>accoa_c + gam6p_c --&gt; acgam6p_c + coa_c + h_c</t>
  </si>
  <si>
    <t>rt4107</t>
  </si>
  <si>
    <t>ACGAMPM_c</t>
  </si>
  <si>
    <t>phosphoacetylglucosamine mutase</t>
  </si>
  <si>
    <t>acgam6p_c --&gt; acgam1p_c</t>
  </si>
  <si>
    <t>Amino sugar and nucleotide sugar metabolism</t>
  </si>
  <si>
    <t>rt4597</t>
  </si>
  <si>
    <t>ACGK_m</t>
  </si>
  <si>
    <t>acetylglutamate kinase</t>
  </si>
  <si>
    <t>acglu_m + atp_m --&gt; acg5p_m + adp_m</t>
  </si>
  <si>
    <t>Arginine and proline metabolism</t>
  </si>
  <si>
    <t>rt1009</t>
  </si>
  <si>
    <t>ACHBS_m</t>
  </si>
  <si>
    <t>2-aceto-2-hydroxybutanoate synthase</t>
  </si>
  <si>
    <t>2obut_m + h_m + pyr_m --&gt; 2ahbut_m + co2_m</t>
  </si>
  <si>
    <t>Valine, leucine and isoleucine metabolism</t>
  </si>
  <si>
    <t>(rt1432 and rt7317) or rt7317</t>
  </si>
  <si>
    <t>ACITL_c</t>
  </si>
  <si>
    <t>ATP citrate lyase</t>
  </si>
  <si>
    <t>atp_c + cit_c + coa_c --&gt; accoa_c + adp_c + oaa_c + pi_c</t>
  </si>
  <si>
    <t>Acetyl-CoA synthesis</t>
  </si>
  <si>
    <t>rt1358</t>
  </si>
  <si>
    <t>ACKr_c</t>
  </si>
  <si>
    <t>acetate kinase</t>
  </si>
  <si>
    <t>actp_c + adp_c --&gt; ac_c + atp_c</t>
  </si>
  <si>
    <t>Pyruvate metabolism</t>
  </si>
  <si>
    <t>rt5015</t>
  </si>
  <si>
    <t>ACLS_m</t>
  </si>
  <si>
    <t>acetolactate synthase</t>
  </si>
  <si>
    <t>h_m + 2.0 pyr_m --&gt; alac_m + co2_m</t>
  </si>
  <si>
    <t>ACOADS180_c</t>
  </si>
  <si>
    <t>stearoyl-CoA desaturase (n-C18:0CoA -&gt; n-C18:1CoA)</t>
  </si>
  <si>
    <t>h_c + nadh_c + o2_c + stcoa_c --&gt; 2.0 h2o_c + nad_c + odecoa_c</t>
  </si>
  <si>
    <t>Fatty acid biosynthesis</t>
  </si>
  <si>
    <t>rt1362</t>
  </si>
  <si>
    <t>ACOADS181_c</t>
  </si>
  <si>
    <t>stearoyl-CoA desaturase (n-C18:1CoA -&gt; n-C18:2CoA)</t>
  </si>
  <si>
    <t>h_c + nadh_c + o2_c + odecoa_c --&gt; 2.0 h2o_c + linocoa_c + nad_c</t>
  </si>
  <si>
    <t>rt0477</t>
  </si>
  <si>
    <t>ACOADS182_c</t>
  </si>
  <si>
    <t>linoleoyl-CoA desaturase (n-C18:2CoA -&gt; n-C18:3CoA)</t>
  </si>
  <si>
    <t>h_c + linocoa_c + nadh_c + o2_c --&gt; 2.0 h2o_c + linolncoa_c + nad_c</t>
  </si>
  <si>
    <t>ACONTa_m</t>
  </si>
  <si>
    <t>citrate to cis-aconitate(3-)</t>
  </si>
  <si>
    <t>cit_m --&gt; acon_C_m + h2o_m</t>
  </si>
  <si>
    <t>Citric acid cycle</t>
  </si>
  <si>
    <t>rt3256 or rt6232</t>
  </si>
  <si>
    <t>ACONTb_m</t>
  </si>
  <si>
    <t>cis-aconitate(3-) to isocitrate</t>
  </si>
  <si>
    <t>acon_C_m + h2o_m --&gt; icit_m</t>
  </si>
  <si>
    <t>ACOTAi_m</t>
  </si>
  <si>
    <t>acteylornithine transaminase</t>
  </si>
  <si>
    <t>acg5sa_m + glu__L_m --&gt; acorn_m + akg_m</t>
  </si>
  <si>
    <t>rt6510</t>
  </si>
  <si>
    <t>ACS_c</t>
  </si>
  <si>
    <t>acetyl-CoA synthetase</t>
  </si>
  <si>
    <t>ac_c + atp_c + coa_c --&gt; accoa_c + amp_c + ppi_c</t>
  </si>
  <si>
    <t>rt6229</t>
  </si>
  <si>
    <t>ADK1_c</t>
  </si>
  <si>
    <t>adenylate kinase</t>
  </si>
  <si>
    <t>amp_c + atp_c --&gt; 2.0 adp_c</t>
  </si>
  <si>
    <t>Purine metabolism</t>
  </si>
  <si>
    <t>rt7128 or rt3932</t>
  </si>
  <si>
    <t>ADNK1_c</t>
  </si>
  <si>
    <t>adenosine kinase</t>
  </si>
  <si>
    <t>adn_c + atp_c --&gt; adp_c + amp_c + h_c</t>
  </si>
  <si>
    <t>rt0017</t>
  </si>
  <si>
    <t>ADPATPt_c_m</t>
  </si>
  <si>
    <t>ADP/ATP transporter</t>
  </si>
  <si>
    <t>adp_c + atp_m --&gt; adp_m + atp_c</t>
  </si>
  <si>
    <t>rt4336</t>
  </si>
  <si>
    <t>ADSK_c</t>
  </si>
  <si>
    <t>adenylyl-sulfate kinase</t>
  </si>
  <si>
    <t>aps_c + atp_c --&gt; adp_c + h_c + paps_c</t>
  </si>
  <si>
    <t>rt0341</t>
  </si>
  <si>
    <t>ADSL1r_c</t>
  </si>
  <si>
    <t>adenylosuccinate lyase</t>
  </si>
  <si>
    <t>dcamp_c --&gt; amp_c + fum_c</t>
  </si>
  <si>
    <t>rt7437</t>
  </si>
  <si>
    <t>ADSL2i_c</t>
  </si>
  <si>
    <t>adenylosuccinate lyase (AICAR)</t>
  </si>
  <si>
    <t>25aics_c --&gt; aicar_c + fum_c</t>
  </si>
  <si>
    <t>ADSS_c</t>
  </si>
  <si>
    <t>adenylosuccinate synthase</t>
  </si>
  <si>
    <t>asp__L_c + gtp_c + imp_c --&gt; dcamp_c + gdp_c + 2.0 h_c + pi_c</t>
  </si>
  <si>
    <t>rt3802</t>
  </si>
  <si>
    <t>AGPAT_c</t>
  </si>
  <si>
    <t>1-Acyl-sn-glycerol-3-phosphate acyltransferase</t>
  </si>
  <si>
    <t>1agp_c + acylcoa_c --&gt; coa_c + pa_c</t>
  </si>
  <si>
    <t>Lipid biosynthesis</t>
  </si>
  <si>
    <t>rt7662 and (rt7662 or rt2059)</t>
  </si>
  <si>
    <t>AGPRi_m</t>
  </si>
  <si>
    <t>N-acetyl-g-glutamyl-phosphate reductase</t>
  </si>
  <si>
    <t>acg5p_m + h_m + nadph_m --&gt; acg5sa_m + nadp_m + pi_m</t>
  </si>
  <si>
    <t>AGTi_c</t>
  </si>
  <si>
    <t>alanine glyoxylate aminotransferase</t>
  </si>
  <si>
    <t>ala__L_c + glx_c --&gt; gly_c + pyr_c</t>
  </si>
  <si>
    <t>Glycine, serine and threonine metabolism</t>
  </si>
  <si>
    <t>rt0451</t>
  </si>
  <si>
    <t>AHCi_c</t>
  </si>
  <si>
    <t>adenosylhomocysteinase</t>
  </si>
  <si>
    <t>ahcys_c + h2o_c --&gt; adn_c + hcys__L_c</t>
  </si>
  <si>
    <t>Cysteine and methionine metabolism</t>
  </si>
  <si>
    <t>rt4544</t>
  </si>
  <si>
    <t>AHSERL2_c</t>
  </si>
  <si>
    <t>O-acetylhomoserine (thiol)-lyase</t>
  </si>
  <si>
    <t>achms_c + h2s_c --&gt; ac_c + hcys__L_c</t>
  </si>
  <si>
    <t>rt8250</t>
  </si>
  <si>
    <t>AICART_c</t>
  </si>
  <si>
    <t>phosphoribosylaminoimidazolecarboxamide formyltransferase</t>
  </si>
  <si>
    <t>10fthf_c + aicar_c --&gt; fprica_c + thf_c</t>
  </si>
  <si>
    <t>rt4053</t>
  </si>
  <si>
    <t>AIRC1_c</t>
  </si>
  <si>
    <t>phosphoribosylaminoimidazole-carboxylase</t>
  </si>
  <si>
    <t>air_c + atp_c + co2_c + h2o_c --&gt; 5aizc_c + adp_c + 3.0 h_c + pi_c</t>
  </si>
  <si>
    <t>rt3764</t>
  </si>
  <si>
    <t>AKGCITta_m</t>
  </si>
  <si>
    <t>AKG transporter, mitochondrial</t>
  </si>
  <si>
    <t>akg_c + cit_m --&gt; akg_m + cit_c</t>
  </si>
  <si>
    <t>rt8378</t>
  </si>
  <si>
    <t>AKGDH_m</t>
  </si>
  <si>
    <t>2-oxoglutarate dehydrogenase</t>
  </si>
  <si>
    <t>akg_m + coa_m + nad_m --&gt; co2_m + nadh_m + succoa_m</t>
  </si>
  <si>
    <t>rt3748 and rt1672 and (rt1639 or (rt1639 and rt0906))</t>
  </si>
  <si>
    <t>AKGMALta_m</t>
  </si>
  <si>
    <t>oxoglutarate/malate exchange</t>
  </si>
  <si>
    <t>akg_m + mal__L_c --&gt; akg_c + mal__L_m</t>
  </si>
  <si>
    <t>ALATA_L_m</t>
  </si>
  <si>
    <t>L-alanine transaminase</t>
  </si>
  <si>
    <t>akg_m + ala__L_m &lt;=&gt; glu__L_m + pyr_m</t>
  </si>
  <si>
    <t>rt1267</t>
  </si>
  <si>
    <t>ALAt_c_m</t>
  </si>
  <si>
    <t>L-alanine transport</t>
  </si>
  <si>
    <t>ala__L_m &lt;=&gt; ala__L_c</t>
  </si>
  <si>
    <t>ALPHNH_c</t>
  </si>
  <si>
    <t>allophanate hydrolase</t>
  </si>
  <si>
    <t>allphn_c + h2o_c + 3.0 h_c --&gt; 2.0 co2_c + 2.0 nh4_c</t>
  </si>
  <si>
    <t>rt0958</t>
  </si>
  <si>
    <t>ANPRT_c</t>
  </si>
  <si>
    <t>anthranilate phosphoribosyltransferase</t>
  </si>
  <si>
    <t>anth_c + prpp_c --&gt; ppi_c + pran_c</t>
  </si>
  <si>
    <t>Phenylalanine, tyrosine and tryptophan metabolism</t>
  </si>
  <si>
    <t>rt1532</t>
  </si>
  <si>
    <t>ANS_c</t>
  </si>
  <si>
    <t>anthranilate synthase</t>
  </si>
  <si>
    <t>chor_c + gln__L_c --&gt; anth_c + glu__L_c + h_c + pyr_c</t>
  </si>
  <si>
    <t>rt6741 and rt8196</t>
  </si>
  <si>
    <t>ARGN_c</t>
  </si>
  <si>
    <t>arginase</t>
  </si>
  <si>
    <t>arg__L_c + h2o_c --&gt; orn_c + urea_c</t>
  </si>
  <si>
    <t>rt7813</t>
  </si>
  <si>
    <t>ARGSL_c</t>
  </si>
  <si>
    <t>argininosuccinate lyase</t>
  </si>
  <si>
    <t>argsuc_c &lt;=&gt; arg__L_c + fum_c</t>
  </si>
  <si>
    <t>rt3236</t>
  </si>
  <si>
    <t>ARGSS_c</t>
  </si>
  <si>
    <t>argininosuccinate synthase</t>
  </si>
  <si>
    <t>asp__L_c + atp_c + citr__L_c &lt;=&gt; amp_c + argsuc_c + h_c + ppi_c</t>
  </si>
  <si>
    <t>rt7828</t>
  </si>
  <si>
    <t>ASAD_c</t>
  </si>
  <si>
    <t>aspartate-semialdehyde dehydrogenase</t>
  </si>
  <si>
    <t>4pasp_c + h_c + nadph_c --&gt; aspsa_c + nadp_c + pi_c</t>
  </si>
  <si>
    <t>rt1962</t>
  </si>
  <si>
    <t>ASNS1_c</t>
  </si>
  <si>
    <t>asparagine synthase (glutamine-hydrolysing)</t>
  </si>
  <si>
    <t>asp__L_c + atp_c + gln__L_c + h2o_c --&gt; amp_c + asn__L_c + glu__L_c + h_c + ppi_c</t>
  </si>
  <si>
    <t>rt6769</t>
  </si>
  <si>
    <t>ASPCT_c</t>
  </si>
  <si>
    <t>aspartate carbamoyltransferase</t>
  </si>
  <si>
    <t>asp__L_c + cbp_c --&gt; cbasp_c + h_c + pi_c</t>
  </si>
  <si>
    <t>Pyrimidine metabolism</t>
  </si>
  <si>
    <t>rt8313</t>
  </si>
  <si>
    <t>ASPGLUt_c_m</t>
  </si>
  <si>
    <t>aspartate-glutamate transporter</t>
  </si>
  <si>
    <t>asp__L_m + glu__L_c --&gt; asp__L_c + glu__L_m</t>
  </si>
  <si>
    <t>rt8431</t>
  </si>
  <si>
    <t>ASPK_c</t>
  </si>
  <si>
    <t>aspartate kinase</t>
  </si>
  <si>
    <t>asp__L_c + atp_c --&gt; 4pasp_c + adp_c</t>
  </si>
  <si>
    <t>rt6294</t>
  </si>
  <si>
    <t>ASPTA_c</t>
  </si>
  <si>
    <t>aspartate transaminase</t>
  </si>
  <si>
    <t>akg_c + asp__L_c &lt;=&gt; glu__L_c + oaa_c</t>
  </si>
  <si>
    <t>Oxidative phosphorylation</t>
  </si>
  <si>
    <t>rt0568</t>
  </si>
  <si>
    <t>ASPTAi_m</t>
  </si>
  <si>
    <t>glu__L_m + oaa_m --&gt; akg_m + asp__L_m</t>
  </si>
  <si>
    <t>rt5913 or rt5562</t>
  </si>
  <si>
    <t>ATPM_c</t>
  </si>
  <si>
    <t>ATP maintenance requirement</t>
  </si>
  <si>
    <t>atp_c + h2o_c --&gt; adp_c + h_c + pi_c</t>
  </si>
  <si>
    <t>Unassigned</t>
  </si>
  <si>
    <t>ATPPRT_c</t>
  </si>
  <si>
    <t>ATP phosphoribosyltransferase</t>
  </si>
  <si>
    <t>atp_c + h_c + prpp_c --&gt; ppi_c + prbatp_c</t>
  </si>
  <si>
    <t>Histidine metabolism</t>
  </si>
  <si>
    <t>rt1520</t>
  </si>
  <si>
    <t>ATPS_m</t>
  </si>
  <si>
    <t>ATP synthase</t>
  </si>
  <si>
    <t>3.0 adp_m + 10.0 h_c + 3.0 pi_m --&gt; 3.0 atp_m + 3.0 h2o_m + 7.0 h_m</t>
  </si>
  <si>
    <t>rt7991 and rt7221 and rt3590 and rt6418 and rt5056 and rtm133 and rt6544 and rtm270 and rtm356 and rt2306 and rt5474 and rt3599 and rt5391 and ((rt7512 and rt7221) or rt0712 or (rt7512 and rt1572 and rt2434))</t>
  </si>
  <si>
    <t>BPNT_c</t>
  </si>
  <si>
    <t>3',5'-bisphosphate nucleotidase</t>
  </si>
  <si>
    <t>h2o_c + pap_c --&gt; amp_c + pi_c</t>
  </si>
  <si>
    <t>Sulfur metabolism</t>
  </si>
  <si>
    <t>rt2305</t>
  </si>
  <si>
    <t>BIOMASS</t>
  </si>
  <si>
    <t>Biomass reaction</t>
  </si>
  <si>
    <t>0.684548 13BDglucan_c + 0.180144 16BDglucan_c + 0.405893 ala__L_c + 0.160363 arg__L_c + 0.192768 asn__L_c + 0.192768 asp__L_c + 190.647337 atp_c + 0.001286 ca2_c + 0.016184 chtn_c + 0.119302 ctp_c + 0.000114 cu2_c + 0.005816 cys__L_c + 0.006009 datp_c + 0.009379 dctp_c + 0.009379 dgtp_c + 0.006009 dttp_c + 0.042867 ergst_c + 0.010634 ergstest_c + 0.000664 fe2_c + 0.001922 ffabiom_c + 0.321557 gln__L_c + 0.321557 glu__L_c + 0.369334 gly_c + 0.234811 glycogen_c + 0.104534 gtp_c + 186.43364699999998 h2o_c + 0.080182 his__L_c + 0.244699 ile__L_c + 0.005176 ipcbiom_c + 0.60365 k_c + 0.332774 leu__L_c + 0.27295 lys__L_c + 0.49015 mannan_c + 0.047361 met__L_c + 0.063607 mg2_c + 9.4e-05 mn2_c + 0.007738 pail_c + 0.028783 pc_c + 0.00772 pe_c + 0.156209 phe__L_c + 0.175319 pro__L_c + 0.006643 ps_c + 0.221434 ser__L_c + 0.031223 so4_c + 0.010494 tag_c + 0.231405 thr__L_c + 0.137707 tre_c + 0.027004 trp__L_c + 0.081428 tyr__L_c + 0.062537 utp_c + 0.304524 val__L_c + 0.001576 zn2_c --&gt; 190.57899 adp_c + 190.57899 h_c + 190.473335 pi_c + 0.385495 ppi_c</t>
  </si>
  <si>
    <t>Pseudoreaction</t>
  </si>
  <si>
    <t>C14STR_c</t>
  </si>
  <si>
    <t>C-14 sterol reductase</t>
  </si>
  <si>
    <t>44mctr_c + h_c + nadph_c --&gt; 14dmlanost_c + nadp_c</t>
  </si>
  <si>
    <t>Ergosterol biosynthesis</t>
  </si>
  <si>
    <t>rt0303</t>
  </si>
  <si>
    <t>C22STDSy_c</t>
  </si>
  <si>
    <t>C-22 sterol desaturase (NADP)</t>
  </si>
  <si>
    <t>ergtrol_c + h_c + nadph_c + o2_c --&gt; ergtetrol_c + 2.0 h2o_c + nadp_c</t>
  </si>
  <si>
    <t>rt3348</t>
  </si>
  <si>
    <t>C24STR_c</t>
  </si>
  <si>
    <t>C-s24 sterol reductase</t>
  </si>
  <si>
    <t>ergtetrol_c + h_c + nadph_c --&gt; ergst_c + nadp_c</t>
  </si>
  <si>
    <t>rt2613</t>
  </si>
  <si>
    <t>C3STDH1_c</t>
  </si>
  <si>
    <t>C-3 sterol dehydrogenase (4-methylzymosterol)</t>
  </si>
  <si>
    <t>4mzym4c_c + nad_c --&gt; 3d4mzym_c + co2_c + nadh_c</t>
  </si>
  <si>
    <t>rt0467 or (rt0467 and rt5356)</t>
  </si>
  <si>
    <t>C3STDH2_c</t>
  </si>
  <si>
    <t>C-3 sterol dehydrogenase</t>
  </si>
  <si>
    <t>nadp_c + zym_int1C_c --&gt; co2_c + nadph_c + zym_int2_c</t>
  </si>
  <si>
    <t>C3STKR1_c</t>
  </si>
  <si>
    <t>C-3 sterol keto reductase (4-methylzymosterol)</t>
  </si>
  <si>
    <t>3d4mzym_c + h_c + nadph_c --&gt; 4mzym_c + nadp_c</t>
  </si>
  <si>
    <t>UNKNOWN</t>
  </si>
  <si>
    <t>C3STKR2_c</t>
  </si>
  <si>
    <t>C-3 sterol keto reductase (zymosterol)</t>
  </si>
  <si>
    <t>h_c + nadph_c + zym_int2_c --&gt; nadp_c + zymst_c</t>
  </si>
  <si>
    <t>C4STMO1_c</t>
  </si>
  <si>
    <t>C-4 methyl sterol oxidase</t>
  </si>
  <si>
    <t>4mzym_c + h_c + nadph_c + o2_c --&gt; h2o_c + nadp_c + zym_int1A_c</t>
  </si>
  <si>
    <t>rt8272</t>
  </si>
  <si>
    <t>C4STMO2_c</t>
  </si>
  <si>
    <t>h_c + nadph_c + o2_c + zym_int1A_c --&gt; 2.0 h2o_c + nadp_c + zym_int1B_c</t>
  </si>
  <si>
    <t>C4STMO3_c</t>
  </si>
  <si>
    <t>nadph_c + o2_c + zym_int1B_c --&gt; h2o_c + nadp_c + zym_int1C_c</t>
  </si>
  <si>
    <t>C4STMO4_c</t>
  </si>
  <si>
    <t>C-4 sterol methyl oxidase (4,4-dimethylzymosterol)</t>
  </si>
  <si>
    <t>14dmlanost_c + 2.0 h_c + 3.0 nadph_c + 3.0 o2_c --&gt; 4mzym4c_c + 4.0 h2o_c + 3.0 nadp_c</t>
  </si>
  <si>
    <t>C5STDS_c</t>
  </si>
  <si>
    <t>C-5 sterol desaturase</t>
  </si>
  <si>
    <t>epist_c + h_c + nadph_c + o2_c --&gt; ergtrol_c + 2.0 h2o_c + nadp_c</t>
  </si>
  <si>
    <t>rt0413</t>
  </si>
  <si>
    <t>C8STI_c</t>
  </si>
  <si>
    <t>C-8 sterol isomerase</t>
  </si>
  <si>
    <t>fecost_c --&gt; epist_c</t>
  </si>
  <si>
    <t>rt1745</t>
  </si>
  <si>
    <t>CA2t_c_e</t>
  </si>
  <si>
    <t>Ca2+ transport</t>
  </si>
  <si>
    <t>ca2_e --&gt; ca2_c</t>
  </si>
  <si>
    <t>CBL_c</t>
  </si>
  <si>
    <t>cystathionine b-lyase</t>
  </si>
  <si>
    <t>cyst__L_c + h2o_c --&gt; hcys__L_c + nh4_c + pyr_c</t>
  </si>
  <si>
    <t>rt0391 or rt0389</t>
  </si>
  <si>
    <t>CBPS_c</t>
  </si>
  <si>
    <t>carbamoyl-phosphate synthase (glutamine-hydrolysing)</t>
  </si>
  <si>
    <t>2.0 atp_c + gln__L_c + h2o_c + hco3_c --&gt; 2.0 adp_c + cbp_c + glu__L_c + 2.0 h_c + pi_c</t>
  </si>
  <si>
    <t>rt4929 and rt8313 and rt3934</t>
  </si>
  <si>
    <t>CDPDAGS_c</t>
  </si>
  <si>
    <t>CDP-diacylglycerol synthase</t>
  </si>
  <si>
    <t>ctp_c + h_c + pa_c --&gt; cdpdag_c + ppi_c</t>
  </si>
  <si>
    <t>rt4513</t>
  </si>
  <si>
    <t>CHORM_c</t>
  </si>
  <si>
    <t>chorismate mutase</t>
  </si>
  <si>
    <t>chor_c --&gt; pphn_c</t>
  </si>
  <si>
    <t>rt1336</t>
  </si>
  <si>
    <t>CHORS_c</t>
  </si>
  <si>
    <t>chorismate synthase</t>
  </si>
  <si>
    <t>3psme_c --&gt; chor_c + pi_c</t>
  </si>
  <si>
    <t>rt5669</t>
  </si>
  <si>
    <t>CHTNS_c</t>
  </si>
  <si>
    <t>chitin synthase</t>
  </si>
  <si>
    <t>uacgam_c --&gt; chtn_c + h_c + udp_c</t>
  </si>
  <si>
    <t>rt6173 or rt1343 or rt0540 or rt6592 or rt7460 or rt0073 or rt0144 or rt1388</t>
  </si>
  <si>
    <t>CITMALta_m</t>
  </si>
  <si>
    <t>citrate transport</t>
  </si>
  <si>
    <t>cit_m + mal__L_c &lt;=&gt; cit_c + mal__L_m</t>
  </si>
  <si>
    <t>rt2146</t>
  </si>
  <si>
    <t>CITICITta_m</t>
  </si>
  <si>
    <t>cit_c + icit_m &lt;=&gt; cit_m + icit_c</t>
  </si>
  <si>
    <t>CO2t_c_e</t>
  </si>
  <si>
    <t>CO2 transport</t>
  </si>
  <si>
    <t>co2_c &lt;=&gt; co2_e</t>
  </si>
  <si>
    <t>CO2t_c_m</t>
  </si>
  <si>
    <t>co2_c &lt;=&gt; co2_m</t>
  </si>
  <si>
    <t>CS_m</t>
  </si>
  <si>
    <t>citrate synthase</t>
  </si>
  <si>
    <t>accoa_m + h2o_m + oaa_m --&gt; cit_m + coa_m + h_m</t>
  </si>
  <si>
    <t>rt2963 or (rt2963 and rt2960)</t>
  </si>
  <si>
    <t>CTPS2_c</t>
  </si>
  <si>
    <t>CTP synthase (glutamine)</t>
  </si>
  <si>
    <t>atp_c + gln__L_c + h2o_c + utp_c --&gt; adp_c + ctp_c + glu__L_c + 2.0 h_c + pi_c</t>
  </si>
  <si>
    <t>rt8107</t>
  </si>
  <si>
    <t>CU2t_c_e</t>
  </si>
  <si>
    <t>Cu2+ transport</t>
  </si>
  <si>
    <t>cu2_e --&gt; cu2_c</t>
  </si>
  <si>
    <t>CYSS_c</t>
  </si>
  <si>
    <t>cysteine synthase</t>
  </si>
  <si>
    <t>acser_c + h2s_c --&gt; ac_c + cys__L_c</t>
  </si>
  <si>
    <t>rt3663</t>
  </si>
  <si>
    <t>CYSTGL_c</t>
  </si>
  <si>
    <t>cystathionine g-lyase</t>
  </si>
  <si>
    <t>cyst__L_c + h2o_c --&gt; 2obut_c + cys__L_c + nh4_c</t>
  </si>
  <si>
    <t>rt1131</t>
  </si>
  <si>
    <t>CYSTS_c</t>
  </si>
  <si>
    <t>cystathionine beta-synthase</t>
  </si>
  <si>
    <t>hcys__L_c + ser__L_c &lt;=&gt; cyst__L_c + h2o_c</t>
  </si>
  <si>
    <t>rt7344</t>
  </si>
  <si>
    <t>CYTK1_c</t>
  </si>
  <si>
    <t>cytidylate kinase (CMP)</t>
  </si>
  <si>
    <t>atp_c + cmp_c --&gt; adp_c + cdp_c</t>
  </si>
  <si>
    <t>DDPA_c</t>
  </si>
  <si>
    <t>3-deoxy-D-arabino-heptulosonate 7-phosphate synthetase</t>
  </si>
  <si>
    <t>e4p_c + h2o_c + pep_c --&gt; 2dda7p_c + pi_c</t>
  </si>
  <si>
    <t>rt2234 or (rt2234 and rt3787)</t>
  </si>
  <si>
    <t>DGAT_c</t>
  </si>
  <si>
    <t>Diacylglycerol acyltransferase</t>
  </si>
  <si>
    <t>acylcoa_c + dag_c --&gt; coa_c + tag_c</t>
  </si>
  <si>
    <t>rt8092</t>
  </si>
  <si>
    <t>DHAD1_m</t>
  </si>
  <si>
    <t>dihydroxy-acid dehydratase (2,3-dihydroxy-3-methylbutanoate)</t>
  </si>
  <si>
    <t>23dhmb_m --&gt; 3mob_m + h2o_m</t>
  </si>
  <si>
    <t>rt1321</t>
  </si>
  <si>
    <t>DHAD2_m</t>
  </si>
  <si>
    <t>dihydroxy-acid dehydratase (2,3-dihydroxy-3-methylpentanoate)</t>
  </si>
  <si>
    <t>23dhmp_m --&gt; 3mop_m + h2o_m</t>
  </si>
  <si>
    <t>DHFRi_c</t>
  </si>
  <si>
    <t>dihydrofolate reductase</t>
  </si>
  <si>
    <t>dhf_c + h_c + nadph_c --&gt; nadp_c + thf_c</t>
  </si>
  <si>
    <t>Folate metabolism</t>
  </si>
  <si>
    <t>rt3791</t>
  </si>
  <si>
    <t>DHORDfum_c</t>
  </si>
  <si>
    <t>dihydoorotic acid dehydrogenase</t>
  </si>
  <si>
    <t>dhor__S_c + fum_c --&gt; orot_c + succ_c</t>
  </si>
  <si>
    <t>rt6498</t>
  </si>
  <si>
    <t>DHORTS_c</t>
  </si>
  <si>
    <t>dihydroorotase</t>
  </si>
  <si>
    <t>cbasp_c + h_c --&gt; dhor__S_c + h2o_c</t>
  </si>
  <si>
    <t>rt3923</t>
  </si>
  <si>
    <t>DHQS_c</t>
  </si>
  <si>
    <t>3-dehydroquinate synthase</t>
  </si>
  <si>
    <t>2dda7p_c --&gt; 3dhq_c + pi_c</t>
  </si>
  <si>
    <t>rt5884 or rt3937</t>
  </si>
  <si>
    <t>DHQTi_c</t>
  </si>
  <si>
    <t>3-dehydroquinate dehydratase</t>
  </si>
  <si>
    <t>3dhq_c --&gt; 3dhsk_c + h2o_c</t>
  </si>
  <si>
    <t>rt5884 or rt2204</t>
  </si>
  <si>
    <t>DMATT_c</t>
  </si>
  <si>
    <t>dimethylallyltranstransferase</t>
  </si>
  <si>
    <t>dmpp_c + ipdp_c --&gt; grdp_c + ppi_c</t>
  </si>
  <si>
    <t>rt4576</t>
  </si>
  <si>
    <t>DOLPMMT_c</t>
  </si>
  <si>
    <t>dolichyl-phosphate-mannose--protein mannosyltransferase</t>
  </si>
  <si>
    <t>dolmanp_c --&gt; dolp_c + h_c + mannan_c</t>
  </si>
  <si>
    <t>(rt5472 and rt0400) or rt3753</t>
  </si>
  <si>
    <t>DOLPMT_c</t>
  </si>
  <si>
    <t>dolichyl-phosphate D-mannosyltransferase</t>
  </si>
  <si>
    <t>dolp_c + gdpmann_c --&gt; dolmanp_c + gdp_c</t>
  </si>
  <si>
    <t>rt5116</t>
  </si>
  <si>
    <t>DPMVD_c</t>
  </si>
  <si>
    <t>mevalonate pyrophoshate decarboxylase</t>
  </si>
  <si>
    <t>5dpmev_c + atp_c --&gt; adp_c + co2_c + ipdp_c + pi_c</t>
  </si>
  <si>
    <t>rt3542</t>
  </si>
  <si>
    <t>DTMPK_c</t>
  </si>
  <si>
    <t>dTMP kinase</t>
  </si>
  <si>
    <t>atp_c + dtmp_c --&gt; adp_c + dtdp_c</t>
  </si>
  <si>
    <t>rt6884</t>
  </si>
  <si>
    <t>DUTPDP_c</t>
  </si>
  <si>
    <t>dUTP diphosphatase</t>
  </si>
  <si>
    <t>dutp_c + h2o_c --&gt; dump_c + h_c + ppi_c</t>
  </si>
  <si>
    <t>rt0031 or rt5532</t>
  </si>
  <si>
    <t>ENO_c</t>
  </si>
  <si>
    <t>enolase</t>
  </si>
  <si>
    <t>2pg_c &lt;=&gt; h2o_c + pep_c</t>
  </si>
  <si>
    <t>Glycolysis / Gluconeogenesis</t>
  </si>
  <si>
    <t>rt0669</t>
  </si>
  <si>
    <t>EX_ca2_e</t>
  </si>
  <si>
    <t>Ca2+ exchange</t>
  </si>
  <si>
    <t>ca2_out --&gt; ca2_e</t>
  </si>
  <si>
    <t>Exchange</t>
  </si>
  <si>
    <t>EX_co2_e</t>
  </si>
  <si>
    <t>carbon dioxide exchange</t>
  </si>
  <si>
    <t>co2_e &lt;=&gt; co2_out</t>
  </si>
  <si>
    <t>EX_cu2_e</t>
  </si>
  <si>
    <t>Cu2+ exchange</t>
  </si>
  <si>
    <t>cu2_out --&gt; cu2_e</t>
  </si>
  <si>
    <t>EX_fe2_e</t>
  </si>
  <si>
    <t>iron(2+) exchange</t>
  </si>
  <si>
    <t>fe2_out --&gt; fe2_e</t>
  </si>
  <si>
    <t>EX_glc__D_e</t>
  </si>
  <si>
    <t>D-glucose exchange</t>
  </si>
  <si>
    <t>glc__D_out --&gt; glc__D_e</t>
  </si>
  <si>
    <t>EX_h2o_e</t>
  </si>
  <si>
    <t>water exchange</t>
  </si>
  <si>
    <t>h2o_e --&gt; h2o_out</t>
  </si>
  <si>
    <t>EX_h_e</t>
  </si>
  <si>
    <t>H+ exchange</t>
  </si>
  <si>
    <t>h_e --&gt; h_out</t>
  </si>
  <si>
    <t>EX_k_e</t>
  </si>
  <si>
    <t>potassium exchange</t>
  </si>
  <si>
    <t>k_out --&gt; k_e</t>
  </si>
  <si>
    <t>EX_mg2_e</t>
  </si>
  <si>
    <t>Mg2+ exchange</t>
  </si>
  <si>
    <t>mg2_out --&gt; mg2_e</t>
  </si>
  <si>
    <t>EX_mn2_e</t>
  </si>
  <si>
    <t>Mn2+ exchange</t>
  </si>
  <si>
    <t>mn2_out --&gt; mn2_e</t>
  </si>
  <si>
    <t>EX_nh4_e</t>
  </si>
  <si>
    <t>ammonium exchange</t>
  </si>
  <si>
    <t>nh4_out --&gt; nh4_e</t>
  </si>
  <si>
    <t>EX_o2_e</t>
  </si>
  <si>
    <t>oxygen exchange</t>
  </si>
  <si>
    <t>o2_out --&gt; o2_e</t>
  </si>
  <si>
    <t>EX_pi_e</t>
  </si>
  <si>
    <t>phosphate exchange</t>
  </si>
  <si>
    <t>pi_out --&gt; pi_e</t>
  </si>
  <si>
    <t>EX_so4_e</t>
  </si>
  <si>
    <t>sulphate exchange</t>
  </si>
  <si>
    <t>so4_out --&gt; so4_e</t>
  </si>
  <si>
    <t>EX_zn2_e</t>
  </si>
  <si>
    <t>Zn2+ exchange</t>
  </si>
  <si>
    <t>zn2_out --&gt; zn2_e</t>
  </si>
  <si>
    <t>FBA3_c</t>
  </si>
  <si>
    <t>sedoheptulose 1,7-bisphosphate D-glyceraldehyde-3-phosphate-lyase</t>
  </si>
  <si>
    <t>s17bp_c &lt;=&gt; dhap_c + e4p_c</t>
  </si>
  <si>
    <t>Pentose phosphate pathway</t>
  </si>
  <si>
    <t>rt7052</t>
  </si>
  <si>
    <t>FBA_c</t>
  </si>
  <si>
    <t>fructose-bisphosphate aldolase</t>
  </si>
  <si>
    <t>fdp_c &lt;=&gt; dhap_c + g3p_c</t>
  </si>
  <si>
    <t>FBP_c</t>
  </si>
  <si>
    <t>fructose-bisphosphatase</t>
  </si>
  <si>
    <t>fdp_c + h2o_c --&gt; f6p_c + pi_c</t>
  </si>
  <si>
    <t>rt7055</t>
  </si>
  <si>
    <t>FDH_c</t>
  </si>
  <si>
    <t>formate dehydrogenase</t>
  </si>
  <si>
    <t>for_c + nad_c --&gt; co2_c + nadh_c</t>
  </si>
  <si>
    <t>Detoxification</t>
  </si>
  <si>
    <t>rt3584</t>
  </si>
  <si>
    <t>FE2t_c_e</t>
  </si>
  <si>
    <t>iron (II) transport</t>
  </si>
  <si>
    <t>fe2_e --&gt; fe2_c</t>
  </si>
  <si>
    <t>rt2087 or rt0996</t>
  </si>
  <si>
    <t>FECOOR_m</t>
  </si>
  <si>
    <t>ferrocytochrome-c:oxygen oxidoreductase</t>
  </si>
  <si>
    <t>2.0 focytC_m + 4.0 h_m + 0.5 o2_m --&gt; 2.0 ficytC_m + h2o_m + 2.0 h_c</t>
  </si>
  <si>
    <t>(rtm274 or rtm278) and rtm249 and (rtm199 or rtm194) and (((rt3401 or rt3160) and rt0797 and rt3417 and rt4138 and (rt2984 or rt4907) and rt2949 and rt4639 and rt0434 and rt5260 and rt2317) or (rt3401 and rt3794 and rt2577 and rt1326 and rt5312 and rt0353))</t>
  </si>
  <si>
    <t>FECRq9_m</t>
  </si>
  <si>
    <t>ubiquinol:ferricytochrome c reductase</t>
  </si>
  <si>
    <t>2.0 ficytC_m + 2.0 h_m + q9h2_m --&gt; 2.0 focytC_m + 4.0 h_c + q9_m</t>
  </si>
  <si>
    <t>(rtm341 or rtm182 or rtm185) and rt1337 and rt7313 and rt5246 and rt7390 and rt6863 and rt5240 and rt4598 and rt0830 and rt3250 and rt0434</t>
  </si>
  <si>
    <t>FKYNH_c</t>
  </si>
  <si>
    <t>N-formyl-L-kynurenine amidohydrolase</t>
  </si>
  <si>
    <t>Lfmkynr_c + h2o_c --&gt; Lkynr_c + for_c + h_c</t>
  </si>
  <si>
    <t>Tryptophan metabolism</t>
  </si>
  <si>
    <t>rt6420 or rt0172 or rt3408</t>
  </si>
  <si>
    <t>FUM_c</t>
  </si>
  <si>
    <t>fumarase</t>
  </si>
  <si>
    <t>fum_c + h2o_c &lt;=&gt; mal__L_c</t>
  </si>
  <si>
    <t>Glyoxylate metabolism</t>
  </si>
  <si>
    <t>rt5633</t>
  </si>
  <si>
    <t>FUM_m</t>
  </si>
  <si>
    <t>fum_m + h2o_m &lt;=&gt; mal__L_m</t>
  </si>
  <si>
    <t>G3PAT_c</t>
  </si>
  <si>
    <t>Glycerol-3-phosphate acyltransferase</t>
  </si>
  <si>
    <t>acylcoa_c + glyc3p_c --&gt; 1agp_c + coa_c</t>
  </si>
  <si>
    <t>rt2297 and (rt7067 or rt2297)</t>
  </si>
  <si>
    <t>G5SDy_c</t>
  </si>
  <si>
    <t>glutamate-5-semialdehyde dehydrogenase</t>
  </si>
  <si>
    <t>glu5p_c + h_c + nadph_c --&gt; glu5sa_c + nadp_c + pi_c</t>
  </si>
  <si>
    <t>rt7905</t>
  </si>
  <si>
    <t>G6PDH2i_c</t>
  </si>
  <si>
    <t>glucose 6-phosphate dehydrogenase</t>
  </si>
  <si>
    <t>g6p_c + nadp_c --&gt; 6pgl_c + h_c + nadph_c</t>
  </si>
  <si>
    <t>rt1632</t>
  </si>
  <si>
    <t>GALUi_c</t>
  </si>
  <si>
    <t>UTP-glucose-1-phosphate uridylyltransferase</t>
  </si>
  <si>
    <t>g1p_c + h_c + utp_c --&gt; ppi_c + udpg_c</t>
  </si>
  <si>
    <t>rt3384</t>
  </si>
  <si>
    <t>GAPD_c</t>
  </si>
  <si>
    <t>glyceraldehyde-3-phosphate dehydrogenase</t>
  </si>
  <si>
    <t>g3p_c + nad_c + pi_c &lt;=&gt; 13dpg_c + h_c + nadh_c</t>
  </si>
  <si>
    <t>rt2245 or rt3311</t>
  </si>
  <si>
    <t>GARFT_c</t>
  </si>
  <si>
    <t>glycinamide ribotide transformylase</t>
  </si>
  <si>
    <t>10fthf_c + gar_c --&gt; fgam_c + h_c + thf_c</t>
  </si>
  <si>
    <t>rt5227</t>
  </si>
  <si>
    <t>GF6PTA_c</t>
  </si>
  <si>
    <t>glutamine-fructose-6-phosphate transaminase</t>
  </si>
  <si>
    <t>f6p_c + gln__L_c --&gt; gam6p_c + glu__L_c</t>
  </si>
  <si>
    <t>rt3730 and rt3731</t>
  </si>
  <si>
    <t>GK1_c</t>
  </si>
  <si>
    <t>guanylate kinase</t>
  </si>
  <si>
    <t>atp_c + gmp_c --&gt; adp_c + gdp_c</t>
  </si>
  <si>
    <t>rt3157 or rt3670</t>
  </si>
  <si>
    <t>GK2_c</t>
  </si>
  <si>
    <t>guanylate kinase (GMP:dATP)</t>
  </si>
  <si>
    <t>dadp_c + gdp_c --&gt; datp_c + gmp_c</t>
  </si>
  <si>
    <t>rt3157</t>
  </si>
  <si>
    <t>GLCt_c_e</t>
  </si>
  <si>
    <t>glucose transport</t>
  </si>
  <si>
    <t>glc__D_e --&gt; glc__D_c</t>
  </si>
  <si>
    <t>rt1375 or rt1480 or rt2707 or rt2833 or rt3556 or rt7817 or rt2336 or rt1473 or rt4674 or rt2496</t>
  </si>
  <si>
    <t>GLNS_c</t>
  </si>
  <si>
    <t>glutamine synthetase</t>
  </si>
  <si>
    <t>atp_c + glu__L_c + nh4_c --&gt; adp_c + gln__L_c + h_c + pi_c</t>
  </si>
  <si>
    <t>rt3476</t>
  </si>
  <si>
    <t>GLU5K_c</t>
  </si>
  <si>
    <t>glutamate 5-kinase</t>
  </si>
  <si>
    <t>atp_c + glu__L_c --&gt; adp_c + glu5p_c</t>
  </si>
  <si>
    <t>rt6820</t>
  </si>
  <si>
    <t>GLUDC_c</t>
  </si>
  <si>
    <t>glutamate decarboxylase</t>
  </si>
  <si>
    <t>glu__L_c + h_c --&gt; 4abut_c + co2_c</t>
  </si>
  <si>
    <t>rt1067 or rt2354 or rt1066</t>
  </si>
  <si>
    <t>GLUDxi_c</t>
  </si>
  <si>
    <t>glutamate dehydrogenase (NAD)</t>
  </si>
  <si>
    <t>glu__L_c + h2o_c + nad_c --&gt; akg_c + h_c + nadh_c + nh4_c</t>
  </si>
  <si>
    <t>rt1488</t>
  </si>
  <si>
    <t>GLUDy_c</t>
  </si>
  <si>
    <t>glutamate dehydrogenase (NADP)</t>
  </si>
  <si>
    <t>akg_c + h_c + nadph_c + nh4_c --&gt; glu__L_c + h2o_c + nadp_c</t>
  </si>
  <si>
    <t>rt3880</t>
  </si>
  <si>
    <t>GLUPRT_c</t>
  </si>
  <si>
    <t>phosphoribosylpyrophosphate amidotransferase</t>
  </si>
  <si>
    <t>gln__L_c + h2o_c + prpp_c --&gt; glu__L_c + ppi_c + pram_c</t>
  </si>
  <si>
    <t>rt6932</t>
  </si>
  <si>
    <t>GLUSx_c</t>
  </si>
  <si>
    <t>glutamate synthase (NADH2)</t>
  </si>
  <si>
    <t>akg_c + gln__L_c + h_c + nadh_c --&gt; 2.0 glu__L_c + nad_c</t>
  </si>
  <si>
    <t>rt7345</t>
  </si>
  <si>
    <t>GLUt_c_m</t>
  </si>
  <si>
    <t>L-glutamate transport</t>
  </si>
  <si>
    <t>glu__L_c --&gt; glu__L_m</t>
  </si>
  <si>
    <t>rt8431 or rt4150</t>
  </si>
  <si>
    <t>GLYGS_c</t>
  </si>
  <si>
    <t>glycogen (starch) synthase</t>
  </si>
  <si>
    <t>udpg_c --&gt; glycogen_c + h_c + udp_c</t>
  </si>
  <si>
    <t>Starch and sucrose metabolism</t>
  </si>
  <si>
    <t>rt1228 and rt5634</t>
  </si>
  <si>
    <t>GLYOX_c</t>
  </si>
  <si>
    <t>hydroxyacylglutathione hydrolase</t>
  </si>
  <si>
    <t>h2o_c + lgt__S_c --&gt; gthrd_c + h_c + lac__D_c</t>
  </si>
  <si>
    <t>Methylglyoxal metabolism</t>
  </si>
  <si>
    <t>rt4673</t>
  </si>
  <si>
    <t>GMPS2_c</t>
  </si>
  <si>
    <t>GMP synthase</t>
  </si>
  <si>
    <t>atp_c + gln__L_c + h2o_c + xmp_c --&gt; amp_c + glu__L_c + gmp_c + 2.0 h_c + ppi_c</t>
  </si>
  <si>
    <t>rt7388</t>
  </si>
  <si>
    <t>GND_c</t>
  </si>
  <si>
    <t>phosphogluconate dehydrogenase</t>
  </si>
  <si>
    <t>6pgc_c + nadp_c --&gt; co2_c + nadph_c + ru5p__D_c</t>
  </si>
  <si>
    <t>rt6799 or rt2224</t>
  </si>
  <si>
    <t>GRTT_c</t>
  </si>
  <si>
    <t>geranyltranstransferase</t>
  </si>
  <si>
    <t>grdp_c + ipdp_c --&gt; frdp_c + ppi_c</t>
  </si>
  <si>
    <t>H2Ot_c_e</t>
  </si>
  <si>
    <t>water diffusion</t>
  </si>
  <si>
    <t>h2o_c --&gt; h2o_e</t>
  </si>
  <si>
    <t>rt0646 or rt5618</t>
  </si>
  <si>
    <t>H2Ot_c_m</t>
  </si>
  <si>
    <t>h2o_m --&gt; h2o_c</t>
  </si>
  <si>
    <t>HACNH_m</t>
  </si>
  <si>
    <t>homoacontinate hydratase</t>
  </si>
  <si>
    <t>h2o_m + hacon_C_m --&gt; hicit_m</t>
  </si>
  <si>
    <t>rt7648 or rt3256 or rt6232</t>
  </si>
  <si>
    <t>HCITR_m</t>
  </si>
  <si>
    <t>2-methylcitrate dehydratase</t>
  </si>
  <si>
    <t>hcit_m --&gt; h2o_m + hacon_C_m</t>
  </si>
  <si>
    <t>rt7648</t>
  </si>
  <si>
    <t>HCITS_m</t>
  </si>
  <si>
    <t>homocitrate synthase</t>
  </si>
  <si>
    <t>accoa_m + akg_m + h2o_m --&gt; coa_m + h_m + hcit_m</t>
  </si>
  <si>
    <t>rt6488</t>
  </si>
  <si>
    <t>HCO3E_c</t>
  </si>
  <si>
    <t>bicarbonate formation</t>
  </si>
  <si>
    <t>co2_c + h2o_c --&gt; h_c + hco3_c</t>
  </si>
  <si>
    <t>Nitrogen metabolism</t>
  </si>
  <si>
    <t>rt4213</t>
  </si>
  <si>
    <t>HCYSMT_c</t>
  </si>
  <si>
    <t>homocysteine S-methyltransferase</t>
  </si>
  <si>
    <t>amet_c + hcys__L_c --&gt; ahcys_c + h_c + met__L_c</t>
  </si>
  <si>
    <t>rt7391</t>
  </si>
  <si>
    <t>HEX1_c</t>
  </si>
  <si>
    <t>hexokinase (D-glucose:ATP)</t>
  </si>
  <si>
    <t>atp_c + glc__D_c --&gt; adp_c + g6p_c + h_c</t>
  </si>
  <si>
    <t>rt3614 or rt1896</t>
  </si>
  <si>
    <t>HICITD_m</t>
  </si>
  <si>
    <t>homoisocitrate dehydrogenase</t>
  </si>
  <si>
    <t>hicit_m + nad_m --&gt; 2oxoadp_m + co2_m + nadh_m</t>
  </si>
  <si>
    <t>rt2060</t>
  </si>
  <si>
    <t>HISTD_c</t>
  </si>
  <si>
    <t>histidinol dehydrogenase</t>
  </si>
  <si>
    <t>h2o_c + histd_c + 2.0 nad_c --&gt; 3.0 h_c + his__L_c + 2.0 nadh_c</t>
  </si>
  <si>
    <t>rt3278</t>
  </si>
  <si>
    <t>HISTP_c</t>
  </si>
  <si>
    <t>histidinol-phosphatase</t>
  </si>
  <si>
    <t>h2o_c + hisp_c --&gt; histd_c + pi_c</t>
  </si>
  <si>
    <t>rt1838</t>
  </si>
  <si>
    <t>HMGCOAR_c</t>
  </si>
  <si>
    <t>hydroxymethylglutaryl CoA reductase</t>
  </si>
  <si>
    <t>2.0 h_c + hmgcoa_c + 2.0 nadph_c --&gt; coa_c + mev__R_c + 2.0 nadp_c</t>
  </si>
  <si>
    <t>rt1206</t>
  </si>
  <si>
    <t>HMGCOAS_c</t>
  </si>
  <si>
    <t>hydroxymethylglutaryl CoA synthase</t>
  </si>
  <si>
    <t>aacoa_c + accoa_c + h2o_c --&gt; coa_c + h_c + hmgcoa_c</t>
  </si>
  <si>
    <t>rt3754</t>
  </si>
  <si>
    <t>HSDx_c</t>
  </si>
  <si>
    <t>homoserine dehydrogenase (NADH)</t>
  </si>
  <si>
    <t>aspsa_c + h_c + nadh_c --&gt; hom__L_c + nad_c</t>
  </si>
  <si>
    <t>rt3712 or (rt3712 and rt8370)</t>
  </si>
  <si>
    <t>HSDy_c</t>
  </si>
  <si>
    <t>homoserine dehydrogenase (NADP)</t>
  </si>
  <si>
    <t>aspsa_c + h_c + nadph_c --&gt; hom__L_c + nadp_c</t>
  </si>
  <si>
    <t>HSERTA_c</t>
  </si>
  <si>
    <t>homoserine O-trans-acetylase</t>
  </si>
  <si>
    <t>accoa_c + hom__L_c --&gt; achms_c + coa_c</t>
  </si>
  <si>
    <t>rt4145</t>
  </si>
  <si>
    <t>HSK_c</t>
  </si>
  <si>
    <t>homoserine kinase</t>
  </si>
  <si>
    <t>atp_c + hom__L_c --&gt; adp_c + h_c + phom_c</t>
  </si>
  <si>
    <t>rt0283</t>
  </si>
  <si>
    <t>HSTPT_c</t>
  </si>
  <si>
    <t>histidinol-phosphate transaminase</t>
  </si>
  <si>
    <t>glu__L_c + imacp_c --&gt; akg_c + hisp_c</t>
  </si>
  <si>
    <t>rt4862</t>
  </si>
  <si>
    <t>Ht_c</t>
  </si>
  <si>
    <t>H+ diffusion</t>
  </si>
  <si>
    <t>h_c --&gt; h_e</t>
  </si>
  <si>
    <t>Ht_c_m</t>
  </si>
  <si>
    <t>proton leak</t>
  </si>
  <si>
    <t>h_c --&gt; h_m</t>
  </si>
  <si>
    <t>ICDHx_m</t>
  </si>
  <si>
    <t>isocitrate dehydrogenase (NAD+)</t>
  </si>
  <si>
    <t>icit_m + nad_m --&gt; akg_m + co2_m + nadh_m</t>
  </si>
  <si>
    <t>rt3314 and rt3313</t>
  </si>
  <si>
    <t>ICDHyi_m</t>
  </si>
  <si>
    <t>isocitrate dehydrogenase</t>
  </si>
  <si>
    <t>icit_m + nadp_m --&gt; akg_m + co2_m + nadph_m</t>
  </si>
  <si>
    <t>rt2761</t>
  </si>
  <si>
    <t>ICL_1_c</t>
  </si>
  <si>
    <t>isocitrate lyase</t>
  </si>
  <si>
    <t>icit_c --&gt; glx_c + succ_c</t>
  </si>
  <si>
    <t>rt5654</t>
  </si>
  <si>
    <t>IG3PS_c</t>
  </si>
  <si>
    <t>Imidazole-glycerol-3-phosphate synthase</t>
  </si>
  <si>
    <t>gln__L_c + prlp_c --&gt; aicar_c + eig3p_c + glu__L_c + h_c</t>
  </si>
  <si>
    <t>rt0716</t>
  </si>
  <si>
    <t>IGPDH_c</t>
  </si>
  <si>
    <t>imidazoleglycerol-phosphate dehydratase</t>
  </si>
  <si>
    <t>eig3p_c --&gt; h2o_c + imacp_c</t>
  </si>
  <si>
    <t>rt0339</t>
  </si>
  <si>
    <t>IGPS_c</t>
  </si>
  <si>
    <t>indole-3-glycerol-phosphate synthase</t>
  </si>
  <si>
    <t>2cpr5p_c + h_c --&gt; 3ig3p_c + co2_c + h2o_c</t>
  </si>
  <si>
    <t>rt8196</t>
  </si>
  <si>
    <t>ILETA_m</t>
  </si>
  <si>
    <t>isoleucine transaminase</t>
  </si>
  <si>
    <t>3mop_m + glu__L_m --&gt; akg_m + ile__L_m</t>
  </si>
  <si>
    <t>rt6242</t>
  </si>
  <si>
    <t>ILEt_c_m</t>
  </si>
  <si>
    <t>L-isoleucine transport</t>
  </si>
  <si>
    <t>ile__L_m --&gt; ile__L_c</t>
  </si>
  <si>
    <t>IMPC_c</t>
  </si>
  <si>
    <t>inosine monophosphate cyclohydrolase</t>
  </si>
  <si>
    <t>fprica_c --&gt; h2o_c + imp_c</t>
  </si>
  <si>
    <t>IMPD_c</t>
  </si>
  <si>
    <t>IMP dehydrogenase</t>
  </si>
  <si>
    <t>h2o_c + imp_c + nad_c --&gt; h_c + nadh_c + xmp_c</t>
  </si>
  <si>
    <t>rt0027</t>
  </si>
  <si>
    <t>IPDDI_c</t>
  </si>
  <si>
    <t>isopentenyl-diphosphate D-isomerase</t>
  </si>
  <si>
    <t>ipdp_c --&gt; dmpp_c</t>
  </si>
  <si>
    <t>rt7835</t>
  </si>
  <si>
    <t>IPMD_c</t>
  </si>
  <si>
    <t>3-isopropylmalate dehydrogenase</t>
  </si>
  <si>
    <t>3c2hmp_c + nad_c --&gt; 3c4mop_c + h_c + nadh_c</t>
  </si>
  <si>
    <t>rt5526</t>
  </si>
  <si>
    <t>IPPMIa_c</t>
  </si>
  <si>
    <t>3-isopropylmalate dehydratase</t>
  </si>
  <si>
    <t>2ippm_c + h2o_c --&gt; 3c2hmp_c</t>
  </si>
  <si>
    <t>rt6546</t>
  </si>
  <si>
    <t>IPPMIb_c</t>
  </si>
  <si>
    <t>2-isopropylmalate hydratase</t>
  </si>
  <si>
    <t>3c3hmp_c --&gt; 2ippm_c + h2o_c</t>
  </si>
  <si>
    <t>IPPS_c</t>
  </si>
  <si>
    <t>2-isopropylmalate synthase</t>
  </si>
  <si>
    <t>3mob_c + accoa_c + h2o_c --&gt; 3c3hmp_c + coa_c + h_c</t>
  </si>
  <si>
    <t>rt7120</t>
  </si>
  <si>
    <t>KARA1i_m</t>
  </si>
  <si>
    <t>acetohydroxy acid isomeroreductase</t>
  </si>
  <si>
    <t>alac_m + h_m + nadph_m --&gt; 23dhmb_m + nadp_m</t>
  </si>
  <si>
    <t>rt0808</t>
  </si>
  <si>
    <t>KARA2i_m</t>
  </si>
  <si>
    <t>ketol-acid reductoisomerase (2-aceto-2-hydroxybutanoate)</t>
  </si>
  <si>
    <t>2ahbut_m + h_m + nadph_m --&gt; 23dhmp_m + nadp_m</t>
  </si>
  <si>
    <t>KYN_c</t>
  </si>
  <si>
    <t>kynureninase</t>
  </si>
  <si>
    <t>Lkynr_c + h2o_c --&gt; ala__L_c + anth_c + h_c</t>
  </si>
  <si>
    <t>rt0357</t>
  </si>
  <si>
    <t>Kt_c_e</t>
  </si>
  <si>
    <t>K+ transport</t>
  </si>
  <si>
    <t>k_e --&gt; k_c</t>
  </si>
  <si>
    <t>LACPYRt_c_m</t>
  </si>
  <si>
    <t>D-lactate/pyruvate antiport</t>
  </si>
  <si>
    <t>lac__D_c + pyr_m &lt;=&gt; lac__D_m + pyr_c</t>
  </si>
  <si>
    <t>LACtps_m</t>
  </si>
  <si>
    <t>D-lactate transport</t>
  </si>
  <si>
    <t>h_c + lac__D_c --&gt; h_m + lac__D_m</t>
  </si>
  <si>
    <t>LALDO3_c</t>
  </si>
  <si>
    <t>L-lactaldehyde:NADP+ 1-oxidoreductase</t>
  </si>
  <si>
    <t>h_c + mthgxl_c + nadph_c --&gt; lald__L_c + nadp_c</t>
  </si>
  <si>
    <t>rt3783</t>
  </si>
  <si>
    <t>LCADi_c</t>
  </si>
  <si>
    <t>lactaldehyde dehydrogenase</t>
  </si>
  <si>
    <t>h2o_c + lald__L_c + nad_c --&gt; 2.0 h_c + lac__L_c + nadh_c</t>
  </si>
  <si>
    <t>LEUTA_c</t>
  </si>
  <si>
    <t>leucine transaminase</t>
  </si>
  <si>
    <t>4mop_c + glu__L_c --&gt; akg_c + leu__L_c</t>
  </si>
  <si>
    <t>rt5646 or rt6485</t>
  </si>
  <si>
    <t>LGTHL_c</t>
  </si>
  <si>
    <t>lactoylglutathione lyase</t>
  </si>
  <si>
    <t>gthrd_c + mthgxl_c --&gt; lgt__S_c</t>
  </si>
  <si>
    <t>rt8152 or rt4897</t>
  </si>
  <si>
    <t>LLFC2O_c</t>
  </si>
  <si>
    <t>(S)-lactate:ferricytochrome-c 2-oxidoreductase</t>
  </si>
  <si>
    <t>2.0 ficytC_m + lac__L_c --&gt; 2.0 focytC_m + 2.0 h_c + pyr_c</t>
  </si>
  <si>
    <t>(rt0434 or rt0745) and (rt8239 or rt6582 or rt0745)</t>
  </si>
  <si>
    <t>LNS14DMy_c</t>
  </si>
  <si>
    <t>cytochrome P450 lanosterol 14-alpha-demethylase (NADP)</t>
  </si>
  <si>
    <t>2.0 h_c + lanost_c + 3.0 nadph_c + 3.0 o2_c --&gt; 44mctr_c + for_c + 4.0 h2o_c + 3.0 nadp_c</t>
  </si>
  <si>
    <t>rt4475 and rt4918</t>
  </si>
  <si>
    <t>LNSTLS_c</t>
  </si>
  <si>
    <t>lanosterol synthase</t>
  </si>
  <si>
    <t>Ssq23epx_c --&gt; lanost_c</t>
  </si>
  <si>
    <t>rt0872</t>
  </si>
  <si>
    <t>M1PS_c</t>
  </si>
  <si>
    <t>myo-inositol-1-phosphate synthase</t>
  </si>
  <si>
    <t>g6p_c --&gt; mi1p__D_c</t>
  </si>
  <si>
    <t>Inositol phosphate metabolism</t>
  </si>
  <si>
    <t>rt1768</t>
  </si>
  <si>
    <t>MALS_c</t>
  </si>
  <si>
    <t>malate synthase</t>
  </si>
  <si>
    <t>accoa_c + glx_c + h2o_c --&gt; coa_c + h_c + mal__L_c</t>
  </si>
  <si>
    <t>rt1089</t>
  </si>
  <si>
    <t>MALt2_m</t>
  </si>
  <si>
    <t>malate transport</t>
  </si>
  <si>
    <t>mal__L_c + pi_m --&gt; mal__L_m + pi_c</t>
  </si>
  <si>
    <t>rt5142</t>
  </si>
  <si>
    <t>MAN1PT_c</t>
  </si>
  <si>
    <t>mannose-1-phosphate guanylyltransferase</t>
  </si>
  <si>
    <t>gtp_c + h_c + man1p_c --&gt; gdpmann_c + ppi_c</t>
  </si>
  <si>
    <t>rt6588</t>
  </si>
  <si>
    <t>MAN6PI_c</t>
  </si>
  <si>
    <t>mannose-6-phosphate isomerase</t>
  </si>
  <si>
    <t>f6p_c --&gt; man6p_c</t>
  </si>
  <si>
    <t>rt0239</t>
  </si>
  <si>
    <t>MDH_c</t>
  </si>
  <si>
    <t>malate dehydrogenase</t>
  </si>
  <si>
    <t>mal__L_c + nad_c &lt;=&gt; h_c + nadh_c + oaa_c</t>
  </si>
  <si>
    <t>rt2246</t>
  </si>
  <si>
    <t>MDH_m</t>
  </si>
  <si>
    <t>mal__L_m + nad_m &lt;=&gt; h_m + nadh_m + oaa_m</t>
  </si>
  <si>
    <t>rt2810</t>
  </si>
  <si>
    <t>ME1_m</t>
  </si>
  <si>
    <t>malic enzyme (NAD)</t>
  </si>
  <si>
    <t>mal__L_m + nad_m --&gt; co2_m + nadh_m + pyr_m</t>
  </si>
  <si>
    <t>rt5549</t>
  </si>
  <si>
    <t>ME2_c</t>
  </si>
  <si>
    <t>malic enzyme (NADP)</t>
  </si>
  <si>
    <t>mal__L_c + nadp_c --&gt; co2_c + nadph_c + pyr_c</t>
  </si>
  <si>
    <t>rt4393</t>
  </si>
  <si>
    <t>ME2_m</t>
  </si>
  <si>
    <t>mal__L_m + nadp_m --&gt; co2_m + nadph_m + pyr_m</t>
  </si>
  <si>
    <t>METAT_c</t>
  </si>
  <si>
    <t>methionine adenosyltransferase</t>
  </si>
  <si>
    <t>atp_c + h2o_c + met__L_c --&gt; amet_c + pi_c + ppi_c</t>
  </si>
  <si>
    <t>rt5403</t>
  </si>
  <si>
    <t>METB1_c</t>
  </si>
  <si>
    <t>cystathionine gamma-synthase</t>
  </si>
  <si>
    <t>achms_c + cys__L_c --&gt; ac_c + cyst__L_c + h_c</t>
  </si>
  <si>
    <t>rt3095 or rt8357 or rt8374</t>
  </si>
  <si>
    <t>METS_c</t>
  </si>
  <si>
    <t>methionine synthase</t>
  </si>
  <si>
    <t>5mthf_c + hcys__L_c --&gt; met__L_c + thf_c</t>
  </si>
  <si>
    <t>rt1457</t>
  </si>
  <si>
    <t>MEVK1_c</t>
  </si>
  <si>
    <t>mevalonate kinase (atp)</t>
  </si>
  <si>
    <t>atp_c + mev__R_c --&gt; 5pmev_c + adp_c + h_c</t>
  </si>
  <si>
    <t>rt0390</t>
  </si>
  <si>
    <t>MG2t_c_e</t>
  </si>
  <si>
    <t>Mg2+ transport</t>
  </si>
  <si>
    <t>mg2_e --&gt; mg2_c</t>
  </si>
  <si>
    <t>MGSA_c</t>
  </si>
  <si>
    <t>methylglyoxal synthase</t>
  </si>
  <si>
    <t>dhap_c --&gt; mthgxl_c + pi_c</t>
  </si>
  <si>
    <t>MI1PP_c</t>
  </si>
  <si>
    <t>myo-inositol 1-phosphatase</t>
  </si>
  <si>
    <t>h2o_c + mi1p__D_c --&gt; inost_c + pi_c</t>
  </si>
  <si>
    <t>rt8001 or rt5340</t>
  </si>
  <si>
    <t>MN2t_c_e</t>
  </si>
  <si>
    <t>Mn2+ transport</t>
  </si>
  <si>
    <t>mn2_e --&gt; mn2_c</t>
  </si>
  <si>
    <t>MTHFR3_c</t>
  </si>
  <si>
    <t>5,10-methylenetetrahydrofolate reductase (NADPH)</t>
  </si>
  <si>
    <t>h_c + mlthf_c + nadph_c --&gt; 5mthf_c + nadp_c</t>
  </si>
  <si>
    <t>rt7115 and rt0876</t>
  </si>
  <si>
    <t>NADHcplxI_c_m</t>
  </si>
  <si>
    <t>NADH:ubiquinone oxidoreductase (complex I)</t>
  </si>
  <si>
    <t>5.0 h_m + nadh_m + q9_m --&gt; 4.0 h_c + nad_m + q9h2_m</t>
  </si>
  <si>
    <t>rt4649 and rt6050 and rt7496 and rt0331 and rt7605 and rt3334 and rt4846 and (rtm036 or rtm043 or rtm049) and rtm070 and rtm127 and rtm142 and rtm143 and (rtm235 or rtm237) and rtm331 and (TRUE or rt1642 or rt7579 or rt0078 or rt2173 or rt8214 or rt0449 or rt6811 or rt5398)</t>
  </si>
  <si>
    <t>NADHq9_c</t>
  </si>
  <si>
    <t>NADH dehydrogenase</t>
  </si>
  <si>
    <t>h_m + nadh_c + q9_m --&gt; nad_c + q9h2_m</t>
  </si>
  <si>
    <t>rt1441 or rt0604</t>
  </si>
  <si>
    <t>NDPK1_c</t>
  </si>
  <si>
    <t>nucleoside diphosphate kinase</t>
  </si>
  <si>
    <t>atp_c + gdp_c --&gt; adp_c + gtp_c</t>
  </si>
  <si>
    <t>rt7311 or rt0575</t>
  </si>
  <si>
    <t>NDPK2_c</t>
  </si>
  <si>
    <t>nucleoside-diphosphate kinase (ATP:UDP)</t>
  </si>
  <si>
    <t>atp_c + udp_c --&gt; adp_c + utp_c</t>
  </si>
  <si>
    <t>NDPK3_c</t>
  </si>
  <si>
    <t>atp_c + cdp_c --&gt; adp_c + ctp_c</t>
  </si>
  <si>
    <t>NDPK4_c</t>
  </si>
  <si>
    <t>atp_c + dtdp_c --&gt; adp_c + dttp_c</t>
  </si>
  <si>
    <t>NDPK5_c</t>
  </si>
  <si>
    <t>atp_c + dgdp_c --&gt; adp_c + dgtp_c</t>
  </si>
  <si>
    <t>NDPK6_c</t>
  </si>
  <si>
    <t>atp_c + dudp_c --&gt; adp_c + dutp_c</t>
  </si>
  <si>
    <t>NDPK7_c</t>
  </si>
  <si>
    <t>atp_c + dcdp_c --&gt; adp_c + dctp_c</t>
  </si>
  <si>
    <t>NDPK8_c</t>
  </si>
  <si>
    <t>atp_c + dadp_c --&gt; adp_c + datp_c</t>
  </si>
  <si>
    <t>NH4t_c_e</t>
  </si>
  <si>
    <t>ammonia transport</t>
  </si>
  <si>
    <t>nh4_e --&gt; nh4_c</t>
  </si>
  <si>
    <t>rt4558</t>
  </si>
  <si>
    <t>NH4t_c_m</t>
  </si>
  <si>
    <t>NH3 transport</t>
  </si>
  <si>
    <t>nh4_c &lt;=&gt; nh4_m</t>
  </si>
  <si>
    <t>NTP5_c</t>
  </si>
  <si>
    <t>nucleoside triphosphatase</t>
  </si>
  <si>
    <t>ctp_c + h2o_c --&gt; cdp_c + h_c + pi_c</t>
  </si>
  <si>
    <t>rt0602</t>
  </si>
  <si>
    <t>O2t_c_e</t>
  </si>
  <si>
    <t>O2 transport</t>
  </si>
  <si>
    <t>o2_e --&gt; o2_c</t>
  </si>
  <si>
    <t>O2t_c_m</t>
  </si>
  <si>
    <t>o2_c --&gt; o2_m</t>
  </si>
  <si>
    <t>OAAtps_m</t>
  </si>
  <si>
    <t>oxaloacetate transport</t>
  </si>
  <si>
    <t>h_c + oaa_c --&gt; h_m + oaa_m</t>
  </si>
  <si>
    <t>rt0643</t>
  </si>
  <si>
    <t>OCBT_c</t>
  </si>
  <si>
    <t>ornithine carbamoyltransferase</t>
  </si>
  <si>
    <t>cbp_c + orn_c --&gt; citr__L_c + h_c + pi_c</t>
  </si>
  <si>
    <t>rt4934</t>
  </si>
  <si>
    <t>OMCDC_c</t>
  </si>
  <si>
    <t>2-oxo-4-methyl-3-carboxypentanoate decarboxylation</t>
  </si>
  <si>
    <t>3c4mop_c + h_c --&gt; 4mop_c + co2_c</t>
  </si>
  <si>
    <t>rt5646</t>
  </si>
  <si>
    <t>OMPDC_c</t>
  </si>
  <si>
    <t>orotidine-5'-phosphate decarboxylase</t>
  </si>
  <si>
    <t>h_c + orot5p_c --&gt; co2_c + ump_c</t>
  </si>
  <si>
    <t>rt3750</t>
  </si>
  <si>
    <t>ORNCD_m</t>
  </si>
  <si>
    <t>ornithine cyclodeaminase</t>
  </si>
  <si>
    <t>orn_m --&gt; nh4_m + pro__L_m</t>
  </si>
  <si>
    <t>rt6574</t>
  </si>
  <si>
    <t>ORNTACi_m</t>
  </si>
  <si>
    <t>ornithine transacetylase</t>
  </si>
  <si>
    <t>acorn_m + glu__L_m --&gt; acglu_m + orn_m</t>
  </si>
  <si>
    <t>rt7840</t>
  </si>
  <si>
    <t>ORNTA_c</t>
  </si>
  <si>
    <t>ornithine transaminase</t>
  </si>
  <si>
    <t>akg_c + orn_c --&gt; glu5sa_c + glu__L_c</t>
  </si>
  <si>
    <t>rt6698</t>
  </si>
  <si>
    <t>ORNtpa_m</t>
  </si>
  <si>
    <t>ornithine transport</t>
  </si>
  <si>
    <t>h_c + orn_m --&gt; h_m + orn_c</t>
  </si>
  <si>
    <t>rt4951</t>
  </si>
  <si>
    <t>ORPT_c</t>
  </si>
  <si>
    <t>orotate phosphoribosyltransferase</t>
  </si>
  <si>
    <t>orot_c + prpp_c --&gt; orot5p_c + ppi_c</t>
  </si>
  <si>
    <t>rt2348</t>
  </si>
  <si>
    <t>PAILS_c</t>
  </si>
  <si>
    <t>PI synthase</t>
  </si>
  <si>
    <t>cdpdag_c + inost_c --&gt; cmp_c + h_c + pail_c</t>
  </si>
  <si>
    <t>rt6753</t>
  </si>
  <si>
    <t>PAPSR_c</t>
  </si>
  <si>
    <t>phosphoadenylyl-sulfate reductase (thioredoxin)</t>
  </si>
  <si>
    <t>paps_c + trdrd_c --&gt; h_c + pap_c + so3_c + trdox_c</t>
  </si>
  <si>
    <t>(rt6971 and rt3373) or (rt7651 and rt3373)</t>
  </si>
  <si>
    <t>PAP_c</t>
  </si>
  <si>
    <t>PA phosphatase</t>
  </si>
  <si>
    <t>h2o_c + pa_c --&gt; dag_c + pi_c</t>
  </si>
  <si>
    <t>rt4117</t>
  </si>
  <si>
    <t>PC_c</t>
  </si>
  <si>
    <t>pyruvate carboxylase</t>
  </si>
  <si>
    <t>atp_c + hco3_c + pyr_c --&gt; adp_c + h_c + oaa_c + pi_c</t>
  </si>
  <si>
    <t>rt8262 or rt7325</t>
  </si>
  <si>
    <t>PDH_m</t>
  </si>
  <si>
    <t>pyruvate dehydrogenase</t>
  </si>
  <si>
    <t>coa_m + nad_m + pyr_m --&gt; accoa_m + co2_m + nadh_m</t>
  </si>
  <si>
    <t>rt5580 and rt5262 and rt1672 and rt5354 and rt5758</t>
  </si>
  <si>
    <t>PDMEMT_c</t>
  </si>
  <si>
    <t>Phosphatidyl-N,N-dimethylethanolamine methyltransferase</t>
  </si>
  <si>
    <t>amet_c + pdme_c --&gt; ahcys_c + h_c + pc_c</t>
  </si>
  <si>
    <t>rt4380</t>
  </si>
  <si>
    <t>PEMT_c</t>
  </si>
  <si>
    <t>PE methyltransferase</t>
  </si>
  <si>
    <t>amet_c + pe_c --&gt; ahcys_c + h_c + pme_c</t>
  </si>
  <si>
    <t>rt2279 or rt4380</t>
  </si>
  <si>
    <t>PFK_c</t>
  </si>
  <si>
    <t>phosphofructokinase (f6p)</t>
  </si>
  <si>
    <t>atp_c + f6p_c --&gt; adp_c + fdp_c + h_c</t>
  </si>
  <si>
    <t>rt0491 or rt0499 or rt0495</t>
  </si>
  <si>
    <t>PGCD_c</t>
  </si>
  <si>
    <t>phosphoglycerate dehydrogenase</t>
  </si>
  <si>
    <t>3pg_c + nad_c --&gt; 3php_c + h_c + nadh_c</t>
  </si>
  <si>
    <t>rt1147 or rt3683 or rt0717</t>
  </si>
  <si>
    <t>PGI_c</t>
  </si>
  <si>
    <t>glucose-6-phosphate isomerase</t>
  </si>
  <si>
    <t>g6p_c &lt;=&gt; f6p_c</t>
  </si>
  <si>
    <t>rt1221</t>
  </si>
  <si>
    <t>PGK_c</t>
  </si>
  <si>
    <t>phosphoglycerate kinase</t>
  </si>
  <si>
    <t>13dpg_c + adp_c &lt;=&gt; 3pg_c + atp_c</t>
  </si>
  <si>
    <t>rt7353</t>
  </si>
  <si>
    <t>PGL_c</t>
  </si>
  <si>
    <t>6-phosphogluconolactonase</t>
  </si>
  <si>
    <t>6pgl_c + h2o_c --&gt; 6pgc_c + h_c</t>
  </si>
  <si>
    <t>rt6131</t>
  </si>
  <si>
    <t>PGMT_c</t>
  </si>
  <si>
    <t>phosphoglucomutase</t>
  </si>
  <si>
    <t>g6p_c --&gt; g1p_c</t>
  </si>
  <si>
    <t>rt1591</t>
  </si>
  <si>
    <t>PGM_c</t>
  </si>
  <si>
    <t>phosphoglycerate mutase</t>
  </si>
  <si>
    <t>3pg_c &lt;=&gt; 2pg_c</t>
  </si>
  <si>
    <t>rt7057 or rt1542</t>
  </si>
  <si>
    <t>PHETA1_c</t>
  </si>
  <si>
    <t>phenylalanine transaminase</t>
  </si>
  <si>
    <t>glu__L_c + phpyr_c --&gt; akg_c + phe__L_c</t>
  </si>
  <si>
    <t>rt7471 or rt1784 or rt7697</t>
  </si>
  <si>
    <t>PItps_e</t>
  </si>
  <si>
    <t>phosphate transport</t>
  </si>
  <si>
    <t>h_e + pi_e --&gt; h_c + pi_c</t>
  </si>
  <si>
    <t>rt3318 or rt1948</t>
  </si>
  <si>
    <t>PItps_m</t>
  </si>
  <si>
    <t>h_c + pi_c --&gt; h_m + pi_m</t>
  </si>
  <si>
    <t>rt0521 or rt7506</t>
  </si>
  <si>
    <t>PKETF_c</t>
  </si>
  <si>
    <t>phosphoketolase (fructose 6-phosphate)</t>
  </si>
  <si>
    <t>f6p_c + pi_c --&gt; actp_c + e4p_c + h2o_c</t>
  </si>
  <si>
    <t>rt5014</t>
  </si>
  <si>
    <t>PKETX_c</t>
  </si>
  <si>
    <t>phosphoketolase (xylulose 5-phosphate)</t>
  </si>
  <si>
    <t>pi_c + xu5p__D_c --&gt; actp_c + g3p_c + h2o_c</t>
  </si>
  <si>
    <t>PMANM_c</t>
  </si>
  <si>
    <t>phosphomannomutase</t>
  </si>
  <si>
    <t>man6p_c --&gt; man1p_c</t>
  </si>
  <si>
    <t>rt0873</t>
  </si>
  <si>
    <t>PMEMT_c</t>
  </si>
  <si>
    <t>Phosphatidyl-N-methylethanolamine methyltransferase</t>
  </si>
  <si>
    <t>amet_c + pme_c --&gt; ahcys_c + h_c + pdme_c</t>
  </si>
  <si>
    <t>PMEVK_c</t>
  </si>
  <si>
    <t>phosphomevalonate kinase</t>
  </si>
  <si>
    <t>5pmev_c + atp_c --&gt; 5dpmev_c + adp_c</t>
  </si>
  <si>
    <t>rt0334</t>
  </si>
  <si>
    <t>PPA_c</t>
  </si>
  <si>
    <t>inorganic diphosphatase</t>
  </si>
  <si>
    <t>h2o_c + ppi_c --&gt; h_c + 2.0 pi_c</t>
  </si>
  <si>
    <t>rt7511</t>
  </si>
  <si>
    <t>PPCK_c</t>
  </si>
  <si>
    <t>phosphoenolpyruvate carboxykinase</t>
  </si>
  <si>
    <t>atp_c + oaa_c --&gt; adp_c + co2_c + pep_c</t>
  </si>
  <si>
    <t>rt2473</t>
  </si>
  <si>
    <t>PPND2_c</t>
  </si>
  <si>
    <t>prephenate dehydrogenase (NADP)</t>
  </si>
  <si>
    <t>nadp_c + pphn_c --&gt; 34hpp_c + co2_c + nadph_c</t>
  </si>
  <si>
    <t>rt7857</t>
  </si>
  <si>
    <t>PPNDH_c</t>
  </si>
  <si>
    <t>prephenate dehydratase</t>
  </si>
  <si>
    <t>h_c + pphn_c --&gt; co2_c + h2o_c + phpyr_c</t>
  </si>
  <si>
    <t>rt5827</t>
  </si>
  <si>
    <t>PRAGSi_c</t>
  </si>
  <si>
    <t>phosphoribosylglycinamidine synthetase</t>
  </si>
  <si>
    <t>atp_c + gly_c + pram_c --&gt; adp_c + gar_c + h_c + pi_c</t>
  </si>
  <si>
    <t>rt5891</t>
  </si>
  <si>
    <t>PRAIS_c</t>
  </si>
  <si>
    <t>phopshoribosylaminoimidazole synthetase</t>
  </si>
  <si>
    <t>atp_c + fpram_c --&gt; adp_c + air_c + h_c + pi_c</t>
  </si>
  <si>
    <t>PRAIi_c</t>
  </si>
  <si>
    <t>phosphoribosylanthranilate isomerase</t>
  </si>
  <si>
    <t>pran_c --&gt; 2cpr5p_c</t>
  </si>
  <si>
    <t>PRAMPC_c</t>
  </si>
  <si>
    <t>phosphoribosyl-AMP cyclohydrolase</t>
  </si>
  <si>
    <t>h2o_c + prbamp_c --&gt; prfp_c</t>
  </si>
  <si>
    <t>PRASCSi_c</t>
  </si>
  <si>
    <t>phosphoribosyl amino imidazolesuccinocarbozamide synthetase</t>
  </si>
  <si>
    <t>5aizc_c + asp__L_c + atp_c --&gt; 25aics_c + adp_c + h_c + pi_c</t>
  </si>
  <si>
    <t>rt0852</t>
  </si>
  <si>
    <t>PRATPP_c</t>
  </si>
  <si>
    <t>phosphoribosyl-ATP pyrophosphatase</t>
  </si>
  <si>
    <t>h2o_c + prbatp_c --&gt; 2.0 h_c + ppi_c + prbamp_c</t>
  </si>
  <si>
    <t>PRFGS_c</t>
  </si>
  <si>
    <t>5'-phosphoribosylformyl glycinamidine synthetase</t>
  </si>
  <si>
    <t>atp_c + fgam_c + gln__L_c + h2o_c --&gt; adp_c + fpram_c + glu__L_c + h_c + pi_c</t>
  </si>
  <si>
    <t>rt6665</t>
  </si>
  <si>
    <t>PRMICI_c</t>
  </si>
  <si>
    <t>1-(5-phosphoribosyl)-5-[(5-phosphoribosylamino)methylideneamino)imidazole-4-carboxamide isomerase</t>
  </si>
  <si>
    <t>prfp_c --&gt; prlp_c</t>
  </si>
  <si>
    <t>rt3242</t>
  </si>
  <si>
    <t>PRPPS_c</t>
  </si>
  <si>
    <t>phosphoribosylpyrophosphate synthetase</t>
  </si>
  <si>
    <t>atp_c + r5p_c --&gt; amp_c + h_c + prpp_c</t>
  </si>
  <si>
    <t>rt2777 and rt8224</t>
  </si>
  <si>
    <t>PSCIT_c</t>
  </si>
  <si>
    <t>3-phosphoshikimate 1-carboxyvinyltransferase</t>
  </si>
  <si>
    <t>pep_c + skm5p_c --&gt; 3psme_c + pi_c</t>
  </si>
  <si>
    <t>rt5884</t>
  </si>
  <si>
    <t>PSD_c</t>
  </si>
  <si>
    <t>PS decarboxylate</t>
  </si>
  <si>
    <t>2.0 h_c + ps_c --&gt; co2_c + pe_c</t>
  </si>
  <si>
    <t>rt6186 or rt2136 or rt2529</t>
  </si>
  <si>
    <t>PSERT_c</t>
  </si>
  <si>
    <t>phosphoserine transaminase</t>
  </si>
  <si>
    <t>3php_c + glu__L_c --&gt; akg_c + pser__L_c</t>
  </si>
  <si>
    <t>rt7036</t>
  </si>
  <si>
    <t>PSP_L_c</t>
  </si>
  <si>
    <t>phosphoserine phosphatase (L-serine)</t>
  </si>
  <si>
    <t>h2o_c + pser__L_c --&gt; pi_c + ser__L_c</t>
  </si>
  <si>
    <t>rt3683</t>
  </si>
  <si>
    <t>PSSA_c</t>
  </si>
  <si>
    <t>PS synthase</t>
  </si>
  <si>
    <t>cdpdag_c + ser__L_c --&gt; cmp_c + 2.0 h_c + ps_c</t>
  </si>
  <si>
    <t>rt3215</t>
  </si>
  <si>
    <t>PYK_c</t>
  </si>
  <si>
    <t>pyruvate kinase</t>
  </si>
  <si>
    <t>adp_c + h_c + pep_c --&gt; atp_c + pyr_c</t>
  </si>
  <si>
    <t>rt4634</t>
  </si>
  <si>
    <t>PYRDC_c</t>
  </si>
  <si>
    <t>pyruvate decarboxylase</t>
  </si>
  <si>
    <t>h_c + pyr_c --&gt; acald_c + co2_c</t>
  </si>
  <si>
    <t>rt7423</t>
  </si>
  <si>
    <t>PYRtps_m</t>
  </si>
  <si>
    <t>pyruvate transport</t>
  </si>
  <si>
    <t>h_c + pyr_c --&gt; h_m + pyr_m</t>
  </si>
  <si>
    <t>rt8213 and rt7405</t>
  </si>
  <si>
    <t>RNDR1_c</t>
  </si>
  <si>
    <t>ribonucleotide reductase (ADP)</t>
  </si>
  <si>
    <t>adp_c + trdrd_c --&gt; dadp_c + h2o_c + trdox_c</t>
  </si>
  <si>
    <t>rt2922 and (rt5869 or (rt5869 and rt2804)) and rt6971</t>
  </si>
  <si>
    <t>RNDR2_c</t>
  </si>
  <si>
    <t>ribonucleotide reductase (GDP)</t>
  </si>
  <si>
    <t>gdp_c + trdrd_c --&gt; dgdp_c + h2o_c + trdox_c</t>
  </si>
  <si>
    <t>RNDR3_c</t>
  </si>
  <si>
    <t>ribonucleotide reductase (CDP)</t>
  </si>
  <si>
    <t>cdp_c + trdrd_c --&gt; dcdp_c + h2o_c + trdox_c</t>
  </si>
  <si>
    <t>RNDR4_c</t>
  </si>
  <si>
    <t>ribonucleotide reductase (UDP)</t>
  </si>
  <si>
    <t>trdrd_c + udp_c --&gt; dudp_c + h2o_c + trdox_c</t>
  </si>
  <si>
    <t>RPE_c</t>
  </si>
  <si>
    <t>ribulose 5-phosphate 3-epimerase</t>
  </si>
  <si>
    <t>ru5p__D_c &lt;=&gt; xu5p__D_c</t>
  </si>
  <si>
    <t>rt7896 or rt3505</t>
  </si>
  <si>
    <t>RPI_c</t>
  </si>
  <si>
    <t>ribose-5-phosphate isomerase</t>
  </si>
  <si>
    <t>ru5p__D_c &lt;=&gt; r5p_c</t>
  </si>
  <si>
    <t>rt4920</t>
  </si>
  <si>
    <t>SACCD1_c</t>
  </si>
  <si>
    <t>saccharopine dehydrogenase (NADP, L-glutamate forming)</t>
  </si>
  <si>
    <t>L2aadp6sa_c + glu__L_c + h_c + nadph_c --&gt; h2o_c + nadp_c + saccrp__L_c</t>
  </si>
  <si>
    <t>rt8465</t>
  </si>
  <si>
    <t>SACCD2_c</t>
  </si>
  <si>
    <t>saccharopine dehydrogenase (NAD, L-lysine forming)</t>
  </si>
  <si>
    <t>h2o_c + nad_c + saccrp__L_c --&gt; akg_c + h_c + lys__L_c + nadh_c</t>
  </si>
  <si>
    <t>rt5719 or rt8465</t>
  </si>
  <si>
    <t>SADT_c</t>
  </si>
  <si>
    <t>sulfate adenylyltransferase</t>
  </si>
  <si>
    <t>atp_c + h_c + so4_c --&gt; aps_c + ppi_c</t>
  </si>
  <si>
    <t>rt5075</t>
  </si>
  <si>
    <t>SAM24MT_c</t>
  </si>
  <si>
    <t>S-adenosyl-methionine delta-24-sterol-c-methyltransferase</t>
  </si>
  <si>
    <t>amet_c + zymst_c --&gt; ahcys_c + fecost_c + h_c</t>
  </si>
  <si>
    <t>rt4692</t>
  </si>
  <si>
    <t>SBP_c</t>
  </si>
  <si>
    <t>sedoheptulose bisphosphatase</t>
  </si>
  <si>
    <t>h2o_c + s17bp_c --&gt; pi_c + s7p_c</t>
  </si>
  <si>
    <t>rt4269</t>
  </si>
  <si>
    <t>SERAT_c</t>
  </si>
  <si>
    <t>serine O-acetyltransferase</t>
  </si>
  <si>
    <t>accoa_c + ser__L_c --&gt; acser_c + coa_c</t>
  </si>
  <si>
    <t>rt6880</t>
  </si>
  <si>
    <t>SERD_L_c</t>
  </si>
  <si>
    <t>L-serine deaminase</t>
  </si>
  <si>
    <t>ser__L_c --&gt; nh4_c + pyr_c</t>
  </si>
  <si>
    <t>rt0848</t>
  </si>
  <si>
    <t>SHK3Di_c</t>
  </si>
  <si>
    <t>shikimate dehydrogenase</t>
  </si>
  <si>
    <t>3dhsk_c + h_c + nadph_c --&gt; nadp_c + skm_c</t>
  </si>
  <si>
    <t>SHKK_c</t>
  </si>
  <si>
    <t>shikimate kinase</t>
  </si>
  <si>
    <t>atp_c + skm_c --&gt; adp_c + h_c + skm5p_c</t>
  </si>
  <si>
    <t>SO3R_c</t>
  </si>
  <si>
    <t>sulfite reductase (NADPH2)</t>
  </si>
  <si>
    <t>3.0 h_c + 3.0 nadph_c + so3_c --&gt; 3.0 h2o_c + h2s_c + 3.0 nadp_c</t>
  </si>
  <si>
    <t>rt2006 and rt0376 and rt2682 and rt5201</t>
  </si>
  <si>
    <t>SO4t_c_e</t>
  </si>
  <si>
    <t>sulfate uniport</t>
  </si>
  <si>
    <t>so4_e --&gt; so4_c</t>
  </si>
  <si>
    <t>rt5751 or rt7368</t>
  </si>
  <si>
    <t>SQLEy_c</t>
  </si>
  <si>
    <t>squalene epoxidase (NADP)</t>
  </si>
  <si>
    <t>h_c + nadph_c + o2_c + sql_c --&gt; Ssq23epx_c + h2o_c + nadp_c</t>
  </si>
  <si>
    <t>rt5361</t>
  </si>
  <si>
    <t>SQLS_c</t>
  </si>
  <si>
    <t>squalene synthase</t>
  </si>
  <si>
    <t>2.0 frdp_c + h_c + nadph_c --&gt; nadp_c + 2.0 ppi_c + sql_c</t>
  </si>
  <si>
    <t>rt8223</t>
  </si>
  <si>
    <t>SSALy_c</t>
  </si>
  <si>
    <t>succinate-semialdehyde dehydrogenase (NADP)</t>
  </si>
  <si>
    <t>h2o_c + nadp_c + sucsal_c --&gt; 2.0 h_c + nadph_c + succ_c</t>
  </si>
  <si>
    <t>rt0324 or rt8468</t>
  </si>
  <si>
    <t>STATg_c</t>
  </si>
  <si>
    <t>Sterol acyltransferase</t>
  </si>
  <si>
    <t>acylcoa_c + ergst_c --&gt; coa_c + ergstest_c</t>
  </si>
  <si>
    <t>rt3431</t>
  </si>
  <si>
    <t>SUCCt2_m</t>
  </si>
  <si>
    <t>succinate transport</t>
  </si>
  <si>
    <t>pi_m + succ_c --&gt; pi_c + succ_m</t>
  </si>
  <si>
    <t>SUCDq9_m</t>
  </si>
  <si>
    <t>succinate dehydrogenase (ubiquinone-9)</t>
  </si>
  <si>
    <t>q9_m + succ_m &lt;=&gt; fum_m + q9h2_m</t>
  </si>
  <si>
    <t>rt7913 and rt3609 and rt3261 and rt3434</t>
  </si>
  <si>
    <t>SUCOAS_m</t>
  </si>
  <si>
    <t>succinate-CoA ligase (ADP-forming)</t>
  </si>
  <si>
    <t>adp_m + pi_m + succoa_m --&gt; atp_m + coa_m + succ_m</t>
  </si>
  <si>
    <t>rt7599 and rt7776</t>
  </si>
  <si>
    <t>TALA_c</t>
  </si>
  <si>
    <t>transaldolase</t>
  </si>
  <si>
    <t>g3p_c + s7p_c &lt;=&gt; e4p_c + f6p_c</t>
  </si>
  <si>
    <t>rt1805</t>
  </si>
  <si>
    <t>THRA_c</t>
  </si>
  <si>
    <t>threonine aldolase</t>
  </si>
  <si>
    <t>thr__L_c --&gt; acald_c + gly_c</t>
  </si>
  <si>
    <t>rt0854 or rt7814</t>
  </si>
  <si>
    <t>THRD_L_m</t>
  </si>
  <si>
    <t>L-threonine deaminase</t>
  </si>
  <si>
    <t>thr__L_m --&gt; 2obut_m + nh4_m</t>
  </si>
  <si>
    <t>rt3541 or rt0848</t>
  </si>
  <si>
    <t>THRS_c</t>
  </si>
  <si>
    <t>threonine synthase</t>
  </si>
  <si>
    <t>h2o_c + phom_c --&gt; pi_c + thr__L_c</t>
  </si>
  <si>
    <t>rt1374</t>
  </si>
  <si>
    <t>THRt_c_m</t>
  </si>
  <si>
    <t>threonine transport</t>
  </si>
  <si>
    <t>thr__L_c &lt;=&gt; thr__L_m</t>
  </si>
  <si>
    <t>TMDS_c</t>
  </si>
  <si>
    <t>thymidylate synthase</t>
  </si>
  <si>
    <t>dump_c + mlthf_c --&gt; dhf_c + dtmp_c</t>
  </si>
  <si>
    <t>rt2477 or (rt2477 and rt2476)</t>
  </si>
  <si>
    <t>TPI_c</t>
  </si>
  <si>
    <t>triose-phosphate isomerase</t>
  </si>
  <si>
    <t>dhap_c &lt;=&gt; g3p_c</t>
  </si>
  <si>
    <t>rt0932</t>
  </si>
  <si>
    <t>TRDR_c</t>
  </si>
  <si>
    <t>thioredoxin reductase (NADPH)</t>
  </si>
  <si>
    <t>h_c + nadph_c + trdox_c --&gt; nadp_c + trdrd_c</t>
  </si>
  <si>
    <t>(rt1320 and rt6971) or (rt1320 and rt7651) or rt1320</t>
  </si>
  <si>
    <t>TRE6PP_c</t>
  </si>
  <si>
    <t>trehalose-phosphatase</t>
  </si>
  <si>
    <t>h2o_c + tre6p_c --&gt; pi_c + tre_c</t>
  </si>
  <si>
    <t>rt3021 and rt3666</t>
  </si>
  <si>
    <t>TRE6PS_c</t>
  </si>
  <si>
    <t>alpha,alpha-trehalose-phosphate synthase (UDP-forming)</t>
  </si>
  <si>
    <t>g6p_c + udpg_c --&gt; h_c + tre6p_c + udp_c</t>
  </si>
  <si>
    <t>TRPO2_c</t>
  </si>
  <si>
    <t>L-tryptophan:oxygen 2,3-oxidoreductase (decyclizing)</t>
  </si>
  <si>
    <t>o2_c + trp__L_c --&gt; Lfmkynr_c</t>
  </si>
  <si>
    <t>rt7555</t>
  </si>
  <si>
    <t>TRPS1_c</t>
  </si>
  <si>
    <t>tryptophan synthase (indoleglycerol phosphate)</t>
  </si>
  <si>
    <t>3ig3p_c + ser__L_c --&gt; g3p_c + h2o_c + trp__L_c</t>
  </si>
  <si>
    <t>rt0894</t>
  </si>
  <si>
    <t>TYRTA_c</t>
  </si>
  <si>
    <t>tyrosine transaminase</t>
  </si>
  <si>
    <t>34hpp_c + glu__L_c --&gt; akg_c + tyr__L_c</t>
  </si>
  <si>
    <t>rt7471 or rt7697</t>
  </si>
  <si>
    <t>UAGDP_c</t>
  </si>
  <si>
    <t>UDP-N-acetylglucosamine diphosphorylase</t>
  </si>
  <si>
    <t>acgam1p_c + h_c + utp_c --&gt; ppi_c + uacgam_c</t>
  </si>
  <si>
    <t>rt0711</t>
  </si>
  <si>
    <t>UMPK_c</t>
  </si>
  <si>
    <t>UMP kinase</t>
  </si>
  <si>
    <t>atp_c + ump_c --&gt; adp_c + udp_c</t>
  </si>
  <si>
    <t>rt4822</t>
  </si>
  <si>
    <t>UREASE_c</t>
  </si>
  <si>
    <t>urea carboxylase</t>
  </si>
  <si>
    <t>atp_c + hco3_c + urea_c --&gt; adp_c + allphn_c + h_c + pi_c</t>
  </si>
  <si>
    <t>UREA_c</t>
  </si>
  <si>
    <t>urease</t>
  </si>
  <si>
    <t>h2o_c + 2.0 h_c + urea_c &lt;=&gt; co2_c + 2.0 nh4_c</t>
  </si>
  <si>
    <t>rt2839</t>
  </si>
  <si>
    <t>VALTA_c</t>
  </si>
  <si>
    <t>valine transaminase</t>
  </si>
  <si>
    <t>akg_c + val__L_c --&gt; 3mob_c + glu__L_c</t>
  </si>
  <si>
    <t>VALTA_m</t>
  </si>
  <si>
    <t>3mob_m + glu__L_m --&gt; akg_m + val__L_m</t>
  </si>
  <si>
    <t>VALt_c_m</t>
  </si>
  <si>
    <t>valine transport</t>
  </si>
  <si>
    <t>val__L_m --&gt; val__L_c</t>
  </si>
  <si>
    <t>ZN2t_c_e</t>
  </si>
  <si>
    <t>Zn2+ transport</t>
  </si>
  <si>
    <t>zn2_e --&gt; zn2_c</t>
  </si>
  <si>
    <t>compACYLCOA_c</t>
  </si>
  <si>
    <t>Composition of acyl-CoA</t>
  </si>
  <si>
    <t>0.01875 docoscoa_c + 0.355664 linocoa_c + 0.087612 linolncoa_c + 0.207129 odecoa_c + 0.1694 pmtcoa_c + 0.112806 stcoa_c + 0.048639 ttccoa_c --&gt; acylcoa_c</t>
  </si>
  <si>
    <t>lumpFACOA160_c</t>
  </si>
  <si>
    <t>Lumped reaction for C16:0-CoA synthesis</t>
  </si>
  <si>
    <t>8.0 accoa_c + 7.0 atp_c + 14.0 h_c + 7.0 hco3_c + 14.0 nadph_c --&gt; 7.0 adp_c + 7.0 co2_c + 7.0 coa_c + 7.0 h2o_c + 14.0 nadp_c + 7.0 pi_c + pmtcoa_c</t>
  </si>
  <si>
    <t>rt0302 and (rt0302 or rt0409) and rt0302 and rt0409 and rt0409 and rt0409 and rt0409 and rt0409 and rt0409 and rt0409 and (rt0409 or rt2183 or rt1363 or rt2190) and (rt0409 or rt2183 or rt1363 or rt2190) and (rt0409 or rt2183 or rt1363 or rt2190) and (rt0409 or rt2183 or rt1363 or rt2190) and (rt0409 or rt2183 or rt1363 or rt2190) and (rt0409 or rt2183 or rt1363 or rt2190) and (rt0409 or rt2183 or rt1363 or rt2190) and rt0302 and rt0302 and rt0302 and rt0302 and rt0302 and rt0302 and rt0302 and rt0302 and rt0302 and rt0302 and rt0302 and rt0302 and rt0302 and rt0302</t>
  </si>
  <si>
    <t>lumpFACOA180_c</t>
  </si>
  <si>
    <t>Lumped reaction for C18:0-CoA synthesis</t>
  </si>
  <si>
    <t>accoa_c + atp_c + 2.0 h_c + hco3_c + 2.0 nadph_c + pmtcoa_c --&gt; adp_c + co2_c + coa_c + h2o_c + 2.0 nadp_c + pi_c + stcoa_c</t>
  </si>
  <si>
    <t>rt0409 and (rt0409 or rt2183 or rt1363 or rt2190) and rt0302 and rt0302 and rt0302</t>
  </si>
  <si>
    <t>lumpFACOA200_c</t>
  </si>
  <si>
    <t>Lumped reaction for C20:0-CoA synthesis</t>
  </si>
  <si>
    <t>accoa_c + atp_c + 2.0 h_c + hco3_c + 2.0 nadph_c + stcoa_c --&gt; adp_c + co2_c + coa_c + h2o_c + icoscoa_c + 2.0 nadp_c + pi_c</t>
  </si>
  <si>
    <t>Fatty acid elongation</t>
  </si>
  <si>
    <t>(rt8287 or rt2975) and rt8327 and rt2309 and rt7873</t>
  </si>
  <si>
    <t>lumpFACOA220_c</t>
  </si>
  <si>
    <t>Lumped reaction for C22:0-CoA synthesis</t>
  </si>
  <si>
    <t>accoa_c + atp_c + 2.0 h_c + hco3_c + icoscoa_c + 2.0 nadph_c --&gt; adp_c + co2_c + coa_c + docoscoa_c + h2o_c + 2.0 nadp_c + pi_c</t>
  </si>
  <si>
    <t>lumpFACOA240_c</t>
  </si>
  <si>
    <t>Lumped reaction for C24:0-CoA synthesis</t>
  </si>
  <si>
    <t>accoa_c + atp_c + docoscoa_c + 2.0 h_c + hco3_c + 2.0 nadph_c --&gt; adp_c + co2_c + coa_c + h2o_c + 2.0 nadp_c + pi_c + ttccoa_c</t>
  </si>
  <si>
    <t>lumpFACOA260_c</t>
  </si>
  <si>
    <t>Lumped reaction for C26:0-CoA synthesis</t>
  </si>
  <si>
    <t>accoa_c + atp_c + 6.0 h_c + hco3_c + 2.0 nadph_c + ttccoa_c --&gt; adp_c + co2_c + coa_c + h2o_c + hxccoa_c + 2.0 nadp_c + pi_c</t>
  </si>
  <si>
    <t>lumpFREEFA_c</t>
  </si>
  <si>
    <t>lumped free fatty acid synthesis (via acyl-CoA thioesterase)</t>
  </si>
  <si>
    <t>0.01875 docoscoa_c + h2o_c + 0.355664 linocoa_c + 0.087612 linolncoa_c + 0.207129 odecoa_c + 0.1694 pmtcoa_c + 0.112806 stcoa_c + 0.048639 ttccoa_c --&gt; coa_c + ffabiom_c + h_c</t>
  </si>
  <si>
    <t>rt7680 or rt4680</t>
  </si>
  <si>
    <t>lumpIPC_c</t>
  </si>
  <si>
    <t>lumped inositol-P-ceramide synthesis</t>
  </si>
  <si>
    <t>2.0 hxccoa_c + 6.0 nadph_c + 2.0 o2_c + 4.0 pail_c + 4.0 pmtcoa_c + 4.0 ser__L_c + 2.0 ttccoa_c --&gt; 4.0 co2_c + 8.0 coa_c + 4.0 dag_c + 2.0 h2o_c + 2.0 h_c + 4.0 ipcbiom_c + 6.0 nadp_c</t>
  </si>
  <si>
    <t>G3PD1i_c</t>
  </si>
  <si>
    <t>glycerol-3-phosphate dehydrogenase (NAD)</t>
  </si>
  <si>
    <t>dhap_c + h_c + nadh_c --&gt; glyc3p_c + nad_c</t>
  </si>
  <si>
    <t>Phospholipid biosynthesis</t>
  </si>
  <si>
    <t>rt3786 or rt6208</t>
  </si>
  <si>
    <t>G5SADr_c</t>
  </si>
  <si>
    <t>L-glutamate 5-semialdehyde dehydratase</t>
  </si>
  <si>
    <t>glu5sa_c --&gt; 1pyr5c_c + h2o_c + h_c</t>
  </si>
  <si>
    <t>SPONT</t>
  </si>
  <si>
    <t>P5CR_c</t>
  </si>
  <si>
    <t>pyrroline-5-carboxylate reductase</t>
  </si>
  <si>
    <t>1pyr5c_c + 2.0 h_c + nadph_c --&gt; nadp_c + pro__L_c</t>
  </si>
  <si>
    <t>rt5064</t>
  </si>
  <si>
    <t>PROt_c_m</t>
  </si>
  <si>
    <t>L-proline transport</t>
  </si>
  <si>
    <t>pro__L_c --&gt; pro__L_m</t>
  </si>
  <si>
    <t>PROD2_m</t>
  </si>
  <si>
    <t>proline oxidase (NAD)</t>
  </si>
  <si>
    <t>fad_m + pro__L_m --&gt; 1pyr5c_m + fadh2_m</t>
  </si>
  <si>
    <t>rt6234</t>
  </si>
  <si>
    <t>G5SADr_m</t>
  </si>
  <si>
    <t>1pyr5c_m + h2o_m + h_m --&gt; glu5sa_m</t>
  </si>
  <si>
    <t>P5CD2_m</t>
  </si>
  <si>
    <t>delta-1-Pyrroline-5-carboxylate dehydrogenase</t>
  </si>
  <si>
    <t>glu5sa_m + nad_m + h2o_m --&gt; glu__L_m + nadh_m + 2 h_m</t>
  </si>
  <si>
    <t>rt0201</t>
  </si>
  <si>
    <t>GHMT2r_c</t>
  </si>
  <si>
    <t>glycine hydroxymethyltransferase</t>
  </si>
  <si>
    <t>ser__L_c + thf_c &lt;=&gt; gly_c + h2o_c + mlthf_c</t>
  </si>
  <si>
    <t>rt1299</t>
  </si>
  <si>
    <t>MTHFD2i_c</t>
  </si>
  <si>
    <t>methylenetetrahydrofolate dehydrogenase (NAD)</t>
  </si>
  <si>
    <t>mlthf_c + nad_c --&gt; methf_c + nadh_c</t>
  </si>
  <si>
    <t>rt4257</t>
  </si>
  <si>
    <t>MTHFD_c</t>
  </si>
  <si>
    <t>methylenetetrahydrofolate dehydrogenase (NADP)</t>
  </si>
  <si>
    <t>mlthf_c + nadp_c &lt;=&gt; methf_c + nadph_c</t>
  </si>
  <si>
    <t>MTHFC_c</t>
  </si>
  <si>
    <t>methenyltetrahydrofolate cyclohydrolase</t>
  </si>
  <si>
    <t>h2o_c + methf_c &lt;=&gt; 10fthf_c + h_c</t>
  </si>
  <si>
    <t>FTHFL_c</t>
  </si>
  <si>
    <t>formate-tetrahydrofolate ligase</t>
  </si>
  <si>
    <t>atp_c + for_c + thf_c &lt;=&gt; 10fthf_c + adp_c + pi_c</t>
  </si>
  <si>
    <t>GHMT2r_m</t>
  </si>
  <si>
    <t>ser__L_m + thf_m &lt;=&gt; gly_m + h2o_m + mlthf_m</t>
  </si>
  <si>
    <t>GLYCL_m</t>
  </si>
  <si>
    <t>glycine cleavage system</t>
  </si>
  <si>
    <t>gly_m + nad_m + thf_m &lt;=&gt; co2_m + mlthf_m + nadh_m + nh4_m</t>
  </si>
  <si>
    <t>rt6816 and rt4530 and rt1672 and rt1837</t>
  </si>
  <si>
    <t>MTHFD_m</t>
  </si>
  <si>
    <t>mlthf_m + nadp_m &lt;=&gt; methf_m + nadph_m</t>
  </si>
  <si>
    <t>rt6998</t>
  </si>
  <si>
    <t>MTHFC_m</t>
  </si>
  <si>
    <t>h2o_m + methf_m &lt;=&gt; 10fthf_m + h_m</t>
  </si>
  <si>
    <t>FTHFL_m</t>
  </si>
  <si>
    <t>atp_m + for_m + thf_m &lt;=&gt; 10fthf_m + adp_m + pi_m</t>
  </si>
  <si>
    <t>GLYt_c_m</t>
  </si>
  <si>
    <t>glycine transport</t>
  </si>
  <si>
    <t>gly_c &lt;=&gt; gly_m</t>
  </si>
  <si>
    <t>rt0066</t>
  </si>
  <si>
    <t>FORt_c_m</t>
  </si>
  <si>
    <t>formate transport</t>
  </si>
  <si>
    <t>for_m &lt;=&gt; for_c</t>
  </si>
  <si>
    <t>SERt_c_m</t>
  </si>
  <si>
    <t>serine transport</t>
  </si>
  <si>
    <t>ser__L_c &lt;=&gt; ser__L_m</t>
  </si>
  <si>
    <t xml:space="preserve">rt7910 </t>
  </si>
  <si>
    <t>FRD_c</t>
  </si>
  <si>
    <t>soluble fumarate reductase</t>
  </si>
  <si>
    <t>fadh2_c + fum_c --&gt; fad_c + h_c + succ_c</t>
  </si>
  <si>
    <t>rt3052</t>
  </si>
  <si>
    <t>ETFOXRq9_m</t>
  </si>
  <si>
    <t>electron transfer flavoprotein-ubiquinone oxidoreductase</t>
  </si>
  <si>
    <t>fadh2_m + q9_m --&gt; fad_m + h_m + q9h2_m</t>
  </si>
  <si>
    <t>rt1850 and rt1701 and rt1518</t>
  </si>
  <si>
    <t>FADH2t_c_m</t>
  </si>
  <si>
    <t>FADH2 transport</t>
  </si>
  <si>
    <t>fadh2_m &lt;=&gt; fadh2_c</t>
  </si>
  <si>
    <t>rt5791</t>
  </si>
  <si>
    <t>FADt_c_m</t>
  </si>
  <si>
    <t>FAD transport</t>
  </si>
  <si>
    <t>fad_c &lt;=&gt; fad_m</t>
  </si>
  <si>
    <t>OAADC_c</t>
  </si>
  <si>
    <t>oxaloacetate decarboxylase</t>
  </si>
  <si>
    <t>oaa_c + h_c --&gt; pyr_c + co2_c</t>
  </si>
  <si>
    <t>rt7226</t>
  </si>
  <si>
    <t>ALDD2x_c</t>
  </si>
  <si>
    <t>acetaldehyde dehydrogenase</t>
  </si>
  <si>
    <t>acald_c + h2o_c + nad_c --&gt; ac_c + 2.0 h_c + nadh_c</t>
  </si>
  <si>
    <t>rt2756</t>
  </si>
  <si>
    <t>ALDD2y_c</t>
  </si>
  <si>
    <t>acald_c + h2o_c + nadp_c --&gt; ac_c + 2.0 h_c + nadph_c</t>
  </si>
  <si>
    <t>rt3674 or rt2756</t>
  </si>
  <si>
    <t>SUCFUMt_c_m</t>
  </si>
  <si>
    <t>succinate-fumarate transport</t>
  </si>
  <si>
    <t>fum_m + succ_c --&gt; fum_c + succ_m</t>
  </si>
  <si>
    <t>rt4237</t>
  </si>
  <si>
    <t>TKT1_c</t>
  </si>
  <si>
    <t>transketolase 1</t>
  </si>
  <si>
    <t>xu5p__D_c + r5p_c &lt;=&gt; s7p_c + g3p_c</t>
  </si>
  <si>
    <t>TKT2_c</t>
  </si>
  <si>
    <t>transketolase 2</t>
  </si>
  <si>
    <t>xu5p__D_c + e4p_c &lt;=&gt; f6p_c + g3p_c</t>
  </si>
  <si>
    <t>exact name in model?</t>
  </si>
  <si>
    <t>match to same compartment (or another if unavailable)?</t>
  </si>
  <si>
    <t>BIOMASS_RT_CLIM</t>
  </si>
  <si>
    <t>Column1</t>
  </si>
  <si>
    <t>Column2</t>
  </si>
  <si>
    <t>ACOADS180_rm</t>
  </si>
  <si>
    <t>ACOADS181_rm</t>
  </si>
  <si>
    <t>ACOADS182_rm</t>
  </si>
  <si>
    <t/>
  </si>
  <si>
    <t>manually chosen best match</t>
  </si>
  <si>
    <t>Ht_c_e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</si>
</sst>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Body)"/>
    </font>
    <font>
      <sz val="11"/>
      <color theme="0"/>
      <name val="Calibri (Body)"/>
    </font>
    <font>
      <sz val="8"/>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3">
    <border>
      <left/>
      <right/>
      <top/>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wrapText="1"/>
    </xf>
    <xf numFmtId="0" fontId="1" fillId="2" borderId="1" xfId="0" applyFont="1" applyFill="1" applyBorder="1" applyAlignment="1">
      <alignment horizontal="center" vertical="top" wrapText="1"/>
    </xf>
    <xf numFmtId="0" fontId="2" fillId="0" borderId="0" xfId="0" applyFont="1" applyAlignment="1">
      <alignment wrapText="1"/>
    </xf>
    <xf numFmtId="0" fontId="0" fillId="4" borderId="0" xfId="0" applyFill="1"/>
    <xf numFmtId="0" fontId="0" fillId="0" borderId="2" xfId="0" applyBorder="1"/>
    <xf numFmtId="0" fontId="0" fillId="3" borderId="0" xfId="0" applyFill="1"/>
  </cellXfs>
  <cellStyles count="1">
    <cellStyle name="Normal" xfId="0" builtinId="0"/>
  </cellStyles>
  <dxfs count="14">
    <dxf>
      <numFmt numFmtId="0" formatCode="General"/>
    </dxf>
    <dxf>
      <numFmt numFmtId="0" formatCode="General"/>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Body)"/>
        <scheme val="none"/>
      </font>
      <alignment horizontal="center" vertical="top" textRotation="0" wrapText="1"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Body)"/>
        <scheme val="none"/>
      </font>
      <alignment horizontal="center" vertical="top"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ejm6426/Documents/rtRBA-main/build_model/input/precursors/rtRBA-C.xlsx" TargetMode="External"/><Relationship Id="rId1" Type="http://schemas.openxmlformats.org/officeDocument/2006/relationships/externalLinkPath" Target="/Users/ejm6426/Documents/rtRBA-main/build_model/input/precursors/rtRBA-C.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ejm6426/Desktop/rtRBA/rtRBA-main/build_model/input/precursors/rtRBA-C.xlsx" TargetMode="External"/><Relationship Id="rId1" Type="http://schemas.openxmlformats.org/officeDocument/2006/relationships/externalLinkPath" Target="/Users/ejm6426/Desktop/rtRBA/rtRBA-main/build_model/input/precursors/rtRBA-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ts"/>
      <sheetName val="rxns"/>
      <sheetName val="Sheet2"/>
      <sheetName val="rxns (2)"/>
      <sheetName val="genes"/>
      <sheetName val="name+compartments"/>
      <sheetName val="Sheet1"/>
      <sheetName val="protein_info"/>
      <sheetName val="EC codes (Uniprot form)"/>
      <sheetName val="in-annotated-genome"/>
      <sheetName val="prot"/>
      <sheetName val="rtRBA-C"/>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ts"/>
      <sheetName val="rxns"/>
      <sheetName val="genes"/>
      <sheetName val="name+compartments"/>
      <sheetName val="Sheet1"/>
      <sheetName val="protein_info"/>
      <sheetName val="EC codes (Uniprot form)"/>
      <sheetName val="in-annotated-genome"/>
      <sheetName val="prot"/>
      <sheetName val="rtRBA-C"/>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persons/person.xml><?xml version="1.0" encoding="utf-8"?>
<personList xmlns="http://schemas.microsoft.com/office/spreadsheetml/2018/threadedcomments" xmlns:x="http://schemas.openxmlformats.org/spreadsheetml/2006/main">
  <person displayName="Mooney, Eric James" id="{2A3C0F3E-0B0A-D549-8E80-F2DFC11E4FA7}" userId="S::ejm6426@psu.edu::459e8eda-b576-4c3c-9900-d76ade15b4ba"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C05DE3-872D-754A-BE92-7168758EE78B}" name="Flux_Rabinowitz3" displayName="Flux_Rabinowitz3" ref="A1:R373" totalsRowShown="0" headerRowDxfId="13" headerRowBorderDxfId="12" tableBorderDxfId="11">
  <autoFilter ref="A1:R373" xr:uid="{74D8CFF1-4652-404D-854E-0F5482AA0277}"/>
  <sortState xmlns:xlrd2="http://schemas.microsoft.com/office/spreadsheetml/2017/richdata2" ref="A2:Q373">
    <sortCondition ref="A1:A373"/>
  </sortState>
  <tableColumns count="18">
    <tableColumn id="1" xr3:uid="{E0FA5B4A-7B73-4540-8C9D-63D5A5B31C3E}" name="id"/>
    <tableColumn id="2" xr3:uid="{5D9C4F3B-988B-3F4B-86E6-70858ACC2620}" name="name"/>
    <tableColumn id="3" xr3:uid="{54772950-FF5B-E143-8986-B30A6124EE32}" name="reaction"/>
    <tableColumn id="4" xr3:uid="{2DE206F7-9DDD-4B43-9FDD-E38D82FF7ED1}" name="subsystem"/>
    <tableColumn id="5" xr3:uid="{68C3BB01-8649-BF43-9903-5472215370C4}" name="reversibility"/>
    <tableColumn id="6" xr3:uid="{762DCA98-9416-4442-9D45-4C9CD6D7B5BC}" name="gpr"/>
    <tableColumn id="7" xr3:uid="{C91F9E96-E774-464E-82CE-F4CFAFE87AE1}" name="val_fit"/>
    <tableColumn id="8" xr3:uid="{BB8EA628-F47F-8743-83E5-D019465744EF}" name="mfaLB"/>
    <tableColumn id="9" xr3:uid="{C908B722-740F-6A4B-99FD-FCD1BAC4C7AF}" name="mfaUB"/>
    <tableColumn id="10" xr3:uid="{0BE2C0F8-C56A-9B4C-AF80-6A40148DB649}" name="val_fit_100"/>
    <tableColumn id="11" xr3:uid="{EE68A9E5-0C20-D34A-B0A5-FC2A5B56DDA5}" name="mfaLB_100"/>
    <tableColumn id="12" xr3:uid="{C1DAEBBA-0E04-4342-A35E-AFAB1AB06255}" name="mfaUB_100"/>
    <tableColumn id="13" xr3:uid="{B4FB620B-CD9B-054F-B13B-6124B2D00A6E}" name="pfba"/>
    <tableColumn id="14" xr3:uid="{5DAB8827-69A3-BA48-B0DD-9C749216C870}" name="pfba_100"/>
    <tableColumn id="15" xr3:uid="{777D0548-2CEF-6845-BF28-4EC257547363}" name="exact name in model?" dataDxfId="10">
      <calculatedColumnFormula>_xlfn.XLOOKUP(Flux_Rabinowitz3[[#This Row],[id]],[1]!rxns[id],[1]!rxns[id],"")</calculatedColumnFormula>
    </tableColumn>
    <tableColumn id="16" xr3:uid="{AAF5F251-9113-EA41-951A-CC9BF4F0E7EF}" name="match to same compartment (or another if unavailable)?" dataDxfId="9">
      <calculatedColumnFormula>IF(Flux_Rabinowitz3[[#This Row],[exact name in model?]]="",_xlfn.XLOOKUP(_xlfn.TEXTBEFORE(Flux_Rabinowitz3[[#This Row],[id]],"_",-1,,,Flux_Rabinowitz3[[#This Row],[id]]),[2]!rxns[id without compartment],[2]!rxns[id],""),Flux_Rabinowitz3[[#This Row],[exact name in model?]])</calculatedColumnFormula>
    </tableColumn>
    <tableColumn id="17" xr3:uid="{7777E954-0546-A741-94E8-C042D188ED5A}" name="Column1" dataDxfId="8">
      <calculatedColumnFormula>"v.up('RXN-"&amp;Flux_Rabinowitz3[[#This Row],[id]]&amp;"_REV-SPONT') = "&amp;Flux_Rabinowitz3[[#This Row],[val_fit]]&amp;" * %nscale%;"</calculatedColumnFormula>
    </tableColumn>
    <tableColumn id="19" xr3:uid="{E8546F8D-05E3-7547-A7BC-8426A052FF3A}" name="manually chosen best match" dataDxfId="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D8CFF1-4652-404D-854E-0F5482AA0277}" name="Flux_Rabinowitz" displayName="Flux_Rabinowitz" ref="A1:R373" totalsRowShown="0" headerRowDxfId="6" headerRowBorderDxfId="5" tableBorderDxfId="4">
  <autoFilter ref="A1:R373" xr:uid="{74D8CFF1-4652-404D-854E-0F5482AA0277}">
    <filterColumn colId="17">
      <filters>
        <filter val="-0.0000726"/>
        <filter val="-0.0000882"/>
        <filter val="-0.0005134"/>
        <filter val="-0.0009942"/>
        <filter val="-0.0012184"/>
        <filter val="-0.049178"/>
        <filter val="-0.0652542"/>
        <filter val="-0.4230798"/>
        <filter val="-0.4667142"/>
        <filter val="-10.6635386"/>
        <filter val="-31.9368828"/>
        <filter val="-48.0804746"/>
        <filter val="-5.130049"/>
        <filter val="-5.512634"/>
      </filters>
    </filterColumn>
  </autoFilter>
  <tableColumns count="18">
    <tableColumn id="1" xr3:uid="{1F74190E-B2DA-8E4B-97D0-BB0877240B3E}" name="id"/>
    <tableColumn id="2" xr3:uid="{530E05CF-F716-754D-8847-EAB49EEAACED}" name="name"/>
    <tableColumn id="3" xr3:uid="{6211D41B-D6C8-FE43-B4CA-F69E4ECDC1E1}" name="reaction"/>
    <tableColumn id="4" xr3:uid="{6BD0A658-C291-FD4C-8CCD-49BA68CB1B9A}" name="subsystem"/>
    <tableColumn id="5" xr3:uid="{01B501CB-63D1-5C44-A438-13DAF67A4F52}" name="reversibility"/>
    <tableColumn id="6" xr3:uid="{5E98A4EC-9BB6-DA48-B1E8-30D7C6F020AB}" name="gpr"/>
    <tableColumn id="7" xr3:uid="{4F06CECF-1906-7E4C-923E-79536A01A0CA}" name="val_fit"/>
    <tableColumn id="8" xr3:uid="{0D8AC1F0-CF2B-D241-9931-589DDD6CCC4E}" name="mfaLB"/>
    <tableColumn id="9" xr3:uid="{592D492D-1E27-C641-A947-62C8778D2965}" name="mfaUB"/>
    <tableColumn id="10" xr3:uid="{B60F1FD8-CCA2-FE4D-B166-4193E08D09A0}" name="val_fit_100"/>
    <tableColumn id="11" xr3:uid="{B07AF236-D636-3B4F-B013-65EE6443560B}" name="mfaLB_100"/>
    <tableColumn id="12" xr3:uid="{220792C1-7E87-BF4B-9DDE-B4BA9F978CB5}" name="mfaUB_100"/>
    <tableColumn id="13" xr3:uid="{663CF834-4295-614C-9181-E74551D7642F}" name="pfba"/>
    <tableColumn id="14" xr3:uid="{F1E88A0F-0129-A640-BF63-155C2CE7787D}" name="pfba_100"/>
    <tableColumn id="15" xr3:uid="{952BCA28-6975-094F-AAD1-3C4F99520B67}" name="exact name in model?" dataDxfId="3">
      <calculatedColumnFormula>_xlfn.XLOOKUP(Flux_Rabinowitz[[#This Row],[id]],[2]!rxns[id],[2]!rxns[id],"")</calculatedColumnFormula>
    </tableColumn>
    <tableColumn id="16" xr3:uid="{7865D5E5-F12C-4A4A-B047-B04CD01144B3}" name="match to same compartment (or another if unavailable)?" dataDxfId="2">
      <calculatedColumnFormula>IF(Flux_Rabinowitz[[#This Row],[exact name in model?]]="",_xlfn.XLOOKUP(_xlfn.TEXTBEFORE(Flux_Rabinowitz[[#This Row],[id]],"_",-1,,,Flux_Rabinowitz[[#This Row],[id]]),[2]!rxns[id without compartment],[2]!rxns[id],""),Flux_Rabinowitz[[#This Row],[exact name in model?]])</calculatedColumnFormula>
    </tableColumn>
    <tableColumn id="17" xr3:uid="{B6370F3D-48CA-F841-8E03-EE9D5A0CC29A}" name="Column1" dataDxfId="1">
      <calculatedColumnFormula>"v.up('RXN-"&amp;Flux_Rabinowitz[[#This Row],[id]]&amp;"_REV-SPONT') = "&amp;Flux_Rabinowitz[[#This Row],[val_fit]]&amp;" * %nscale%;"</calculatedColumnFormula>
    </tableColumn>
    <tableColumn id="18" xr3:uid="{BF88F1B5-85B9-3A49-8A62-F448D4A704FD}" name="Column2" dataDxfId="0">
      <calculatedColumnFormula>_xlfn.XLOOKUP(Flux_Rabinowitz[[#This Row],[id]],Flux_Rabinowitz3[id],Flux_Rabinowitz3[val_fit],"")-Flux_Rabinowitz[[#This Row],[val_fit]]</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91" dT="2023-12-27T17:14:10.97" personId="{2A3C0F3E-0B0A-D549-8E80-F2DFC11E4FA7}" id="{F55323D7-D9E5-104D-BBA2-9A03144DD628}">
    <text>Same as Ht_c_e but in reverse</text>
  </threadedComment>
</ThreadedComments>
</file>

<file path=xl/threadedComments/threadedComment2.xml><?xml version="1.0" encoding="utf-8"?>
<ThreadedComments xmlns="http://schemas.microsoft.com/office/spreadsheetml/2018/threadedcomments" xmlns:x="http://schemas.openxmlformats.org/spreadsheetml/2006/main">
  <threadedComment ref="A174" dT="2023-12-27T17:14:10.97" personId="{2A3C0F3E-0B0A-D549-8E80-F2DFC11E4FA7}" id="{AA30AB2A-046D-C448-8C2B-A1E09D0B1F8C}">
    <text>Same as Ht_c_e but in reverse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8E3F6-A206-0845-8D7A-E25B9137CB64}">
  <sheetPr codeName="Sheet2"/>
  <dimension ref="A1:R373"/>
  <sheetViews>
    <sheetView tabSelected="1" topLeftCell="G1" zoomScale="119" zoomScaleNormal="119" workbookViewId="0">
      <pane ySplit="1" topLeftCell="A115" activePane="bottomLeft" state="frozen"/>
      <selection pane="bottomLeft" activeCell="A2" sqref="A2:A373"/>
    </sheetView>
  </sheetViews>
  <sheetFormatPr baseColWidth="10" defaultColWidth="8.83203125" defaultRowHeight="15" x14ac:dyDescent="0.2"/>
  <cols>
    <col min="3" max="3" width="10" customWidth="1"/>
    <col min="4" max="4" width="11.5" customWidth="1"/>
    <col min="5" max="5" width="12.83203125" customWidth="1"/>
    <col min="6" max="9" width="8.83203125" customWidth="1"/>
    <col min="10" max="11" width="12" customWidth="1"/>
    <col min="12" max="12" width="12.33203125" customWidth="1"/>
    <col min="13" max="13" width="8.83203125" customWidth="1"/>
    <col min="14" max="14" width="10.6640625" customWidth="1"/>
    <col min="15" max="15" width="9.5" customWidth="1"/>
    <col min="16" max="17" width="8.83203125" customWidth="1"/>
  </cols>
  <sheetData>
    <row r="1" spans="1:18" s="3" customFormat="1" ht="112"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1413</v>
      </c>
      <c r="P1" s="1" t="s">
        <v>1414</v>
      </c>
      <c r="Q1" s="1" t="s">
        <v>1416</v>
      </c>
      <c r="R1" s="1" t="s">
        <v>1422</v>
      </c>
    </row>
    <row r="2" spans="1:18" x14ac:dyDescent="0.2">
      <c r="A2" t="s">
        <v>14</v>
      </c>
      <c r="B2" t="s">
        <v>15</v>
      </c>
      <c r="C2" t="s">
        <v>16</v>
      </c>
      <c r="D2" t="s">
        <v>17</v>
      </c>
      <c r="E2">
        <v>0</v>
      </c>
      <c r="F2" t="s">
        <v>18</v>
      </c>
      <c r="G2">
        <v>0.26463039999999999</v>
      </c>
      <c r="H2">
        <v>0.26463029999999998</v>
      </c>
      <c r="I2">
        <v>0.26463049999999999</v>
      </c>
      <c r="J2">
        <v>4.9632755115642384</v>
      </c>
      <c r="K2">
        <v>4.9632736360142209</v>
      </c>
      <c r="L2">
        <v>4.9632773871142541</v>
      </c>
      <c r="M2">
        <v>0.26463033445090978</v>
      </c>
      <c r="N2">
        <v>4.9633675587802291</v>
      </c>
      <c r="O2" t="e">
        <f>_xlfn.XLOOKUP(Flux_Rabinowitz3[[#This Row],[id]],[1]!rxns[id],[1]!rxns[id],"")</f>
        <v>#REF!</v>
      </c>
      <c r="P2" t="e">
        <f>IF(Flux_Rabinowitz3[[#This Row],[exact name in model?]]="",_xlfn.XLOOKUP(_xlfn.TEXTBEFORE(Flux_Rabinowitz3[[#This Row],[id]],"_",-1,,,Flux_Rabinowitz3[[#This Row],[id]]),[2]!rxns[id without compartment],[2]!rxns[id],""),Flux_Rabinowitz3[[#This Row],[exact name in model?]])</f>
        <v>#REF!</v>
      </c>
      <c r="Q2" t="str">
        <f>"v.up('RXN-"&amp;Flux_Rabinowitz3[[#This Row],[id]]&amp;"_REV-SPONT') = "&amp;Flux_Rabinowitz3[[#This Row],[val_fit]]&amp;" * %nscale%;"</f>
        <v>v.up('RXN-13GS_c_REV-SPONT') = 0.2646304 * %nscale%;</v>
      </c>
      <c r="R2" t="s">
        <v>14</v>
      </c>
    </row>
    <row r="3" spans="1:18" x14ac:dyDescent="0.2">
      <c r="A3" t="s">
        <v>19</v>
      </c>
      <c r="B3" t="s">
        <v>20</v>
      </c>
      <c r="C3" t="s">
        <v>21</v>
      </c>
      <c r="D3" t="s">
        <v>17</v>
      </c>
      <c r="E3">
        <v>0</v>
      </c>
      <c r="F3" t="s">
        <v>22</v>
      </c>
      <c r="G3">
        <v>6.9639499999999993E-2</v>
      </c>
      <c r="H3">
        <v>6.963939999999999E-2</v>
      </c>
      <c r="I3">
        <v>6.9639599999999996E-2</v>
      </c>
      <c r="J3">
        <v>1.306123653924786</v>
      </c>
      <c r="K3">
        <v>1.3061217783747689</v>
      </c>
      <c r="L3">
        <v>1.3061255294748031</v>
      </c>
      <c r="M3">
        <v>6.963948031303091E-2</v>
      </c>
      <c r="N3">
        <v>1.3061478311366119</v>
      </c>
      <c r="O3" t="e">
        <f>_xlfn.XLOOKUP(Flux_Rabinowitz3[[#This Row],[id]],[1]!rxns[id],[1]!rxns[id],"")</f>
        <v>#REF!</v>
      </c>
      <c r="P3" t="e">
        <f>IF(Flux_Rabinowitz3[[#This Row],[exact name in model?]]="",_xlfn.XLOOKUP(_xlfn.TEXTBEFORE(Flux_Rabinowitz3[[#This Row],[id]],"_",-1,,,Flux_Rabinowitz3[[#This Row],[id]]),[2]!rxns[id without compartment],[2]!rxns[id],""),Flux_Rabinowitz3[[#This Row],[exact name in model?]])</f>
        <v>#REF!</v>
      </c>
      <c r="Q3" t="str">
        <f>"v.up('RXN-"&amp;Flux_Rabinowitz3[[#This Row],[id]]&amp;"_REV-SPONT') = "&amp;Flux_Rabinowitz3[[#This Row],[val_fit]]&amp;" * %nscale%;"</f>
        <v>v.up('RXN-16GS_c_REV-SPONT') = 0.0696395 * %nscale%;</v>
      </c>
      <c r="R3" t="s">
        <v>19</v>
      </c>
    </row>
    <row r="4" spans="1:18" x14ac:dyDescent="0.2">
      <c r="A4" t="s">
        <v>23</v>
      </c>
      <c r="B4" t="s">
        <v>24</v>
      </c>
      <c r="C4" t="s">
        <v>25</v>
      </c>
      <c r="D4" t="s">
        <v>26</v>
      </c>
      <c r="E4">
        <v>1</v>
      </c>
      <c r="G4">
        <v>2.2485999999999999E-3</v>
      </c>
      <c r="H4">
        <v>0</v>
      </c>
      <c r="I4">
        <v>9.4571700000000009E-2</v>
      </c>
      <c r="J4">
        <v>4.217361767696888E-2</v>
      </c>
      <c r="K4">
        <v>0</v>
      </c>
      <c r="L4">
        <v>1.7737395352045711</v>
      </c>
      <c r="M4">
        <v>2.2483303218568912E-3</v>
      </c>
      <c r="N4">
        <v>4.2169352217617771E-2</v>
      </c>
      <c r="O4" t="e">
        <f>_xlfn.XLOOKUP(Flux_Rabinowitz3[[#This Row],[id]],[1]!rxns[id],[1]!rxns[id],"")</f>
        <v>#REF!</v>
      </c>
      <c r="P4" t="e">
        <f>IF(Flux_Rabinowitz3[[#This Row],[exact name in model?]]="",_xlfn.XLOOKUP(_xlfn.TEXTBEFORE(Flux_Rabinowitz3[[#This Row],[id]],"_",-1,,,Flux_Rabinowitz3[[#This Row],[id]]),[2]!rxns[id without compartment],[2]!rxns[id],""),Flux_Rabinowitz3[[#This Row],[exact name in model?]])</f>
        <v>#REF!</v>
      </c>
      <c r="Q4" t="str">
        <f>"v.up('RXN-"&amp;Flux_Rabinowitz3[[#This Row],[id]]&amp;"_REV-SPONT') = "&amp;Flux_Rabinowitz3[[#This Row],[val_fit]]&amp;" * %nscale%;"</f>
        <v>v.up('RXN-2OBUTt_c_m_REV-SPONT') = 0.0022486 * %nscale%;</v>
      </c>
      <c r="R4" t="s">
        <v>23</v>
      </c>
    </row>
    <row r="5" spans="1:18" x14ac:dyDescent="0.2">
      <c r="A5" t="s">
        <v>27</v>
      </c>
      <c r="B5" t="s">
        <v>28</v>
      </c>
      <c r="C5" t="s">
        <v>29</v>
      </c>
      <c r="D5" t="s">
        <v>26</v>
      </c>
      <c r="E5">
        <v>0</v>
      </c>
      <c r="F5" t="s">
        <v>30</v>
      </c>
      <c r="G5">
        <v>0.1055161</v>
      </c>
      <c r="H5">
        <v>0.105516</v>
      </c>
      <c r="I5">
        <v>0.1055162</v>
      </c>
      <c r="J5">
        <v>1.9790072312393561</v>
      </c>
      <c r="K5">
        <v>1.979005355689339</v>
      </c>
      <c r="L5">
        <v>1.9790091067893729</v>
      </c>
      <c r="M5">
        <v>0.1055161212776545</v>
      </c>
      <c r="N5">
        <v>1.9790448225238599</v>
      </c>
      <c r="O5" t="e">
        <f>_xlfn.XLOOKUP(Flux_Rabinowitz3[[#This Row],[id]],[1]!rxns[id],[1]!rxns[id],"")</f>
        <v>#REF!</v>
      </c>
      <c r="P5" t="e">
        <f>IF(Flux_Rabinowitz3[[#This Row],[exact name in model?]]="",_xlfn.XLOOKUP(_xlfn.TEXTBEFORE(Flux_Rabinowitz3[[#This Row],[id]],"_",-1,,,Flux_Rabinowitz3[[#This Row],[id]]),[2]!rxns[id without compartment],[2]!rxns[id],""),Flux_Rabinowitz3[[#This Row],[exact name in model?]])</f>
        <v>#REF!</v>
      </c>
      <c r="Q5" t="str">
        <f>"v.up('RXN-"&amp;Flux_Rabinowitz3[[#This Row],[id]]&amp;"_REV-SPONT') = "&amp;Flux_Rabinowitz3[[#This Row],[val_fit]]&amp;" * %nscale%;"</f>
        <v>v.up('RXN-2OXOADPt_c_m_REV-SPONT') = 0.1055161 * %nscale%;</v>
      </c>
      <c r="R5" t="s">
        <v>27</v>
      </c>
    </row>
    <row r="6" spans="1:18" x14ac:dyDescent="0.2">
      <c r="A6" t="s">
        <v>31</v>
      </c>
      <c r="B6" t="s">
        <v>32</v>
      </c>
      <c r="C6" t="s">
        <v>33</v>
      </c>
      <c r="D6" t="s">
        <v>34</v>
      </c>
      <c r="E6">
        <v>0</v>
      </c>
      <c r="F6" t="s">
        <v>35</v>
      </c>
      <c r="G6">
        <v>0.1055161</v>
      </c>
      <c r="H6">
        <v>0.105516</v>
      </c>
      <c r="I6">
        <v>0.1055162</v>
      </c>
      <c r="J6">
        <v>1.9790072312393561</v>
      </c>
      <c r="K6">
        <v>1.979005355689339</v>
      </c>
      <c r="L6">
        <v>1.9790091067893729</v>
      </c>
      <c r="M6">
        <v>0.1055161212776545</v>
      </c>
      <c r="N6">
        <v>1.9790448225238599</v>
      </c>
      <c r="O6" t="e">
        <f>_xlfn.XLOOKUP(Flux_Rabinowitz3[[#This Row],[id]],[1]!rxns[id],[1]!rxns[id],"")</f>
        <v>#REF!</v>
      </c>
      <c r="P6" t="e">
        <f>IF(Flux_Rabinowitz3[[#This Row],[exact name in model?]]="",_xlfn.XLOOKUP(_xlfn.TEXTBEFORE(Flux_Rabinowitz3[[#This Row],[id]],"_",-1,,,Flux_Rabinowitz3[[#This Row],[id]]),[2]!rxns[id without compartment],[2]!rxns[id],""),Flux_Rabinowitz3[[#This Row],[exact name in model?]])</f>
        <v>#REF!</v>
      </c>
      <c r="Q6" t="str">
        <f>"v.up('RXN-"&amp;Flux_Rabinowitz3[[#This Row],[id]]&amp;"_REV-SPONT') = "&amp;Flux_Rabinowitz3[[#This Row],[val_fit]]&amp;" * %nscale%;"</f>
        <v>v.up('RXN-AASADy_c_REV-SPONT') = 0.1055161 * %nscale%;</v>
      </c>
      <c r="R6" t="s">
        <v>31</v>
      </c>
    </row>
    <row r="7" spans="1:18" x14ac:dyDescent="0.2">
      <c r="A7" t="s">
        <v>36</v>
      </c>
      <c r="B7" t="s">
        <v>37</v>
      </c>
      <c r="C7" t="s">
        <v>38</v>
      </c>
      <c r="D7" t="s">
        <v>34</v>
      </c>
      <c r="E7">
        <v>0</v>
      </c>
      <c r="F7" t="s">
        <v>39</v>
      </c>
      <c r="G7">
        <v>0.1055161</v>
      </c>
      <c r="H7">
        <v>0.105516</v>
      </c>
      <c r="I7">
        <v>0.1055162</v>
      </c>
      <c r="J7">
        <v>1.9790072312393561</v>
      </c>
      <c r="K7">
        <v>1.979005355689339</v>
      </c>
      <c r="L7">
        <v>1.9790091067893729</v>
      </c>
      <c r="M7">
        <v>0.1055161212776545</v>
      </c>
      <c r="N7">
        <v>1.9790448225238599</v>
      </c>
      <c r="O7" t="e">
        <f>_xlfn.XLOOKUP(Flux_Rabinowitz3[[#This Row],[id]],[1]!rxns[id],[1]!rxns[id],"")</f>
        <v>#REF!</v>
      </c>
      <c r="P7" t="e">
        <f>IF(Flux_Rabinowitz3[[#This Row],[exact name in model?]]="",_xlfn.XLOOKUP(_xlfn.TEXTBEFORE(Flux_Rabinowitz3[[#This Row],[id]],"_",-1,,,Flux_Rabinowitz3[[#This Row],[id]]),[2]!rxns[id without compartment],[2]!rxns[id],""),Flux_Rabinowitz3[[#This Row],[exact name in model?]])</f>
        <v>#REF!</v>
      </c>
      <c r="Q7" t="str">
        <f>"v.up('RXN-"&amp;Flux_Rabinowitz3[[#This Row],[id]]&amp;"_REV-SPONT') = "&amp;Flux_Rabinowitz3[[#This Row],[val_fit]]&amp;" * %nscale%;"</f>
        <v>v.up('RXN-AATA_c_REV-SPONT') = 0.1055161 * %nscale%;</v>
      </c>
      <c r="R7" t="s">
        <v>36</v>
      </c>
    </row>
    <row r="8" spans="1:18" x14ac:dyDescent="0.2">
      <c r="A8" t="s">
        <v>40</v>
      </c>
      <c r="B8" t="s">
        <v>41</v>
      </c>
      <c r="C8" t="s">
        <v>42</v>
      </c>
      <c r="D8" t="s">
        <v>43</v>
      </c>
      <c r="E8">
        <v>0</v>
      </c>
      <c r="F8" t="s">
        <v>44</v>
      </c>
      <c r="G8">
        <v>0</v>
      </c>
      <c r="H8">
        <v>0</v>
      </c>
      <c r="I8">
        <v>0.170296</v>
      </c>
      <c r="J8">
        <v>0</v>
      </c>
      <c r="K8">
        <v>0</v>
      </c>
      <c r="L8">
        <v>3.1939866565494501</v>
      </c>
      <c r="M8">
        <v>0</v>
      </c>
      <c r="N8">
        <v>0</v>
      </c>
      <c r="O8" t="e">
        <f>_xlfn.XLOOKUP(Flux_Rabinowitz3[[#This Row],[id]],[1]!rxns[id],[1]!rxns[id],"")</f>
        <v>#REF!</v>
      </c>
      <c r="P8" t="e">
        <f>IF(Flux_Rabinowitz3[[#This Row],[exact name in model?]]="",_xlfn.XLOOKUP(_xlfn.TEXTBEFORE(Flux_Rabinowitz3[[#This Row],[id]],"_",-1,,,Flux_Rabinowitz3[[#This Row],[id]]),[2]!rxns[id without compartment],[2]!rxns[id],""),Flux_Rabinowitz3[[#This Row],[exact name in model?]])</f>
        <v>#REF!</v>
      </c>
      <c r="Q8" t="str">
        <f>"v.up('RXN-"&amp;Flux_Rabinowitz3[[#This Row],[id]]&amp;"_REV-SPONT') = "&amp;Flux_Rabinowitz3[[#This Row],[val_fit]]&amp;" * %nscale%;"</f>
        <v>v.up('RXN-ABTA_c_REV-SPONT') = 0 * %nscale%;</v>
      </c>
      <c r="R8" t="s">
        <v>40</v>
      </c>
    </row>
    <row r="9" spans="1:18" x14ac:dyDescent="0.2">
      <c r="A9" t="s">
        <v>45</v>
      </c>
      <c r="B9" t="s">
        <v>46</v>
      </c>
      <c r="C9" t="s">
        <v>47</v>
      </c>
      <c r="D9" t="s">
        <v>48</v>
      </c>
      <c r="E9">
        <v>0</v>
      </c>
      <c r="F9" t="s">
        <v>49</v>
      </c>
      <c r="G9">
        <v>0.1240935</v>
      </c>
      <c r="H9">
        <v>0.12409340000000001</v>
      </c>
      <c r="I9">
        <v>0.1240936</v>
      </c>
      <c r="J9">
        <v>2.327435660053784</v>
      </c>
      <c r="K9">
        <v>2.327433784503766</v>
      </c>
      <c r="L9">
        <v>2.3274375356038002</v>
      </c>
      <c r="M9">
        <v>0.1240936</v>
      </c>
      <c r="N9">
        <v>2.3274812759854129</v>
      </c>
      <c r="O9" t="e">
        <f>_xlfn.XLOOKUP(Flux_Rabinowitz3[[#This Row],[id]],[1]!rxns[id],[1]!rxns[id],"")</f>
        <v>#REF!</v>
      </c>
      <c r="P9" t="e">
        <f>IF(Flux_Rabinowitz3[[#This Row],[exact name in model?]]="",_xlfn.XLOOKUP(_xlfn.TEXTBEFORE(Flux_Rabinowitz3[[#This Row],[id]],"_",-1,,,Flux_Rabinowitz3[[#This Row],[id]]),[2]!rxns[id without compartment],[2]!rxns[id],""),Flux_Rabinowitz3[[#This Row],[exact name in model?]])</f>
        <v>#REF!</v>
      </c>
      <c r="Q9" t="str">
        <f>"v.up('RXN-"&amp;Flux_Rabinowitz3[[#This Row],[id]]&amp;"_REV-SPONT') = "&amp;Flux_Rabinowitz3[[#This Row],[val_fit]]&amp;" * %nscale%;"</f>
        <v>v.up('RXN-ACACT40ir_c_REV-SPONT') = 0.1240935 * %nscale%;</v>
      </c>
      <c r="R9" t="s">
        <v>45</v>
      </c>
    </row>
    <row r="10" spans="1:18" x14ac:dyDescent="0.2">
      <c r="A10" t="s">
        <v>50</v>
      </c>
      <c r="B10" t="s">
        <v>51</v>
      </c>
      <c r="C10" t="s">
        <v>52</v>
      </c>
      <c r="D10" t="s">
        <v>17</v>
      </c>
      <c r="E10">
        <v>0</v>
      </c>
      <c r="F10" t="s">
        <v>53</v>
      </c>
      <c r="G10">
        <v>6.2563999999999996E-3</v>
      </c>
      <c r="H10">
        <v>6.2562999999999994E-3</v>
      </c>
      <c r="I10">
        <v>6.2564999999999999E-3</v>
      </c>
      <c r="J10">
        <v>0.1173419112488607</v>
      </c>
      <c r="K10">
        <v>0.11734003569884389</v>
      </c>
      <c r="L10">
        <v>0.1173437867988774</v>
      </c>
      <c r="M10">
        <v>6.2563579657723394E-3</v>
      </c>
      <c r="N10">
        <v>0.1173433281103724</v>
      </c>
      <c r="O10" t="e">
        <f>_xlfn.XLOOKUP(Flux_Rabinowitz3[[#This Row],[id]],[1]!rxns[id],[1]!rxns[id],"")</f>
        <v>#REF!</v>
      </c>
      <c r="P10" t="e">
        <f>IF(Flux_Rabinowitz3[[#This Row],[exact name in model?]]="",_xlfn.XLOOKUP(_xlfn.TEXTBEFORE(Flux_Rabinowitz3[[#This Row],[id]],"_",-1,,,Flux_Rabinowitz3[[#This Row],[id]]),[2]!rxns[id without compartment],[2]!rxns[id],""),Flux_Rabinowitz3[[#This Row],[exact name in model?]])</f>
        <v>#REF!</v>
      </c>
      <c r="Q10" t="str">
        <f>"v.up('RXN-"&amp;Flux_Rabinowitz3[[#This Row],[id]]&amp;"_REV-SPONT') = "&amp;Flux_Rabinowitz3[[#This Row],[val_fit]]&amp;" * %nscale%;"</f>
        <v>v.up('RXN-ACGAM6PS_c_REV-SPONT') = 0.0062564 * %nscale%;</v>
      </c>
      <c r="R10" t="s">
        <v>50</v>
      </c>
    </row>
    <row r="11" spans="1:18" x14ac:dyDescent="0.2">
      <c r="A11" t="s">
        <v>54</v>
      </c>
      <c r="B11" t="s">
        <v>55</v>
      </c>
      <c r="C11" t="s">
        <v>56</v>
      </c>
      <c r="D11" t="s">
        <v>57</v>
      </c>
      <c r="E11">
        <v>0</v>
      </c>
      <c r="F11" t="s">
        <v>58</v>
      </c>
      <c r="G11">
        <v>6.2563999999999996E-3</v>
      </c>
      <c r="H11">
        <v>6.2562999999999994E-3</v>
      </c>
      <c r="I11">
        <v>6.2564999999999999E-3</v>
      </c>
      <c r="J11">
        <v>0.1173419112488607</v>
      </c>
      <c r="K11">
        <v>0.11734003569884389</v>
      </c>
      <c r="L11">
        <v>0.1173437867988774</v>
      </c>
      <c r="M11">
        <v>6.2563579657723394E-3</v>
      </c>
      <c r="N11">
        <v>0.1173433281103724</v>
      </c>
      <c r="O11" t="e">
        <f>_xlfn.XLOOKUP(Flux_Rabinowitz3[[#This Row],[id]],[1]!rxns[id],[1]!rxns[id],"")</f>
        <v>#REF!</v>
      </c>
      <c r="P11" t="e">
        <f>IF(Flux_Rabinowitz3[[#This Row],[exact name in model?]]="",_xlfn.XLOOKUP(_xlfn.TEXTBEFORE(Flux_Rabinowitz3[[#This Row],[id]],"_",-1,,,Flux_Rabinowitz3[[#This Row],[id]]),[2]!rxns[id without compartment],[2]!rxns[id],""),Flux_Rabinowitz3[[#This Row],[exact name in model?]])</f>
        <v>#REF!</v>
      </c>
      <c r="Q11" t="str">
        <f>"v.up('RXN-"&amp;Flux_Rabinowitz3[[#This Row],[id]]&amp;"_REV-SPONT') = "&amp;Flux_Rabinowitz3[[#This Row],[val_fit]]&amp;" * %nscale%;"</f>
        <v>v.up('RXN-ACGAMPM_c_REV-SPONT') = 0.0062564 * %nscale%;</v>
      </c>
      <c r="R11" t="s">
        <v>54</v>
      </c>
    </row>
    <row r="12" spans="1:18" x14ac:dyDescent="0.2">
      <c r="A12" t="s">
        <v>59</v>
      </c>
      <c r="B12" t="s">
        <v>60</v>
      </c>
      <c r="C12" t="s">
        <v>61</v>
      </c>
      <c r="D12" t="s">
        <v>62</v>
      </c>
      <c r="E12">
        <v>0</v>
      </c>
      <c r="F12" t="s">
        <v>63</v>
      </c>
      <c r="G12">
        <v>0.60382979999999997</v>
      </c>
      <c r="H12">
        <v>0.57019110000000006</v>
      </c>
      <c r="I12">
        <v>0.71242799999999995</v>
      </c>
      <c r="J12">
        <v>11.32512991512967</v>
      </c>
      <c r="K12">
        <v>10.69421927164028</v>
      </c>
      <c r="L12">
        <v>13.36194347343573</v>
      </c>
      <c r="M12">
        <v>0.57019117474435821</v>
      </c>
      <c r="N12">
        <v>10.694421653893681</v>
      </c>
      <c r="O12" t="e">
        <f>_xlfn.XLOOKUP(Flux_Rabinowitz3[[#This Row],[id]],[1]!rxns[id],[1]!rxns[id],"")</f>
        <v>#REF!</v>
      </c>
      <c r="P12" t="e">
        <f>IF(Flux_Rabinowitz3[[#This Row],[exact name in model?]]="",_xlfn.XLOOKUP(_xlfn.TEXTBEFORE(Flux_Rabinowitz3[[#This Row],[id]],"_",-1,,,Flux_Rabinowitz3[[#This Row],[id]]),[2]!rxns[id without compartment],[2]!rxns[id],""),Flux_Rabinowitz3[[#This Row],[exact name in model?]])</f>
        <v>#REF!</v>
      </c>
      <c r="Q12" t="str">
        <f>"v.up('RXN-"&amp;Flux_Rabinowitz3[[#This Row],[id]]&amp;"_REV-SPONT') = "&amp;Flux_Rabinowitz3[[#This Row],[val_fit]]&amp;" * %nscale%;"</f>
        <v>v.up('RXN-ACGK_m_REV-SPONT') = 0.6038298 * %nscale%;</v>
      </c>
      <c r="R12" t="s">
        <v>59</v>
      </c>
    </row>
    <row r="13" spans="1:18" x14ac:dyDescent="0.2">
      <c r="A13" t="s">
        <v>64</v>
      </c>
      <c r="B13" t="s">
        <v>65</v>
      </c>
      <c r="C13" t="s">
        <v>66</v>
      </c>
      <c r="D13" t="s">
        <v>67</v>
      </c>
      <c r="E13">
        <v>0</v>
      </c>
      <c r="F13" t="s">
        <v>68</v>
      </c>
      <c r="G13">
        <v>9.4594999999999999E-2</v>
      </c>
      <c r="H13">
        <v>9.4594899999999996E-2</v>
      </c>
      <c r="I13">
        <v>9.4595100000000001E-2</v>
      </c>
      <c r="J13">
        <v>1.7741765383584771</v>
      </c>
      <c r="K13">
        <v>1.77417466280846</v>
      </c>
      <c r="L13">
        <v>1.774178413908494</v>
      </c>
      <c r="M13">
        <v>9.4594941786117492E-2</v>
      </c>
      <c r="N13">
        <v>1.7742087892535849</v>
      </c>
      <c r="O13" t="e">
        <f>_xlfn.XLOOKUP(Flux_Rabinowitz3[[#This Row],[id]],[1]!rxns[id],[1]!rxns[id],"")</f>
        <v>#REF!</v>
      </c>
      <c r="P13" t="e">
        <f>IF(Flux_Rabinowitz3[[#This Row],[exact name in model?]]="",_xlfn.XLOOKUP(_xlfn.TEXTBEFORE(Flux_Rabinowitz3[[#This Row],[id]],"_",-1,,,Flux_Rabinowitz3[[#This Row],[id]]),[2]!rxns[id without compartment],[2]!rxns[id],""),Flux_Rabinowitz3[[#This Row],[exact name in model?]])</f>
        <v>#REF!</v>
      </c>
      <c r="Q13" t="str">
        <f>"v.up('RXN-"&amp;Flux_Rabinowitz3[[#This Row],[id]]&amp;"_REV-SPONT') = "&amp;Flux_Rabinowitz3[[#This Row],[val_fit]]&amp;" * %nscale%;"</f>
        <v>v.up('RXN-ACHBS_m_REV-SPONT') = 0.094595 * %nscale%;</v>
      </c>
      <c r="R13" t="s">
        <v>64</v>
      </c>
    </row>
    <row r="14" spans="1:18" x14ac:dyDescent="0.2">
      <c r="A14" t="s">
        <v>69</v>
      </c>
      <c r="B14" t="s">
        <v>70</v>
      </c>
      <c r="C14" t="s">
        <v>71</v>
      </c>
      <c r="D14" t="s">
        <v>72</v>
      </c>
      <c r="E14">
        <v>0</v>
      </c>
      <c r="F14" t="s">
        <v>73</v>
      </c>
      <c r="G14">
        <v>1.0562848</v>
      </c>
      <c r="H14">
        <v>0.90833530000000007</v>
      </c>
      <c r="I14">
        <v>1.1303498000000001</v>
      </c>
      <c r="J14">
        <v>19.811149743481959</v>
      </c>
      <c r="K14">
        <v>17.03628287142881</v>
      </c>
      <c r="L14">
        <v>21.200275863398669</v>
      </c>
      <c r="M14">
        <v>1.056275954046187</v>
      </c>
      <c r="N14">
        <v>19.811356148231091</v>
      </c>
      <c r="O14" t="e">
        <f>_xlfn.XLOOKUP(Flux_Rabinowitz3[[#This Row],[id]],[1]!rxns[id],[1]!rxns[id],"")</f>
        <v>#REF!</v>
      </c>
      <c r="P14" t="e">
        <f>IF(Flux_Rabinowitz3[[#This Row],[exact name in model?]]="",_xlfn.XLOOKUP(_xlfn.TEXTBEFORE(Flux_Rabinowitz3[[#This Row],[id]],"_",-1,,,Flux_Rabinowitz3[[#This Row],[id]]),[2]!rxns[id without compartment],[2]!rxns[id],""),Flux_Rabinowitz3[[#This Row],[exact name in model?]])</f>
        <v>#REF!</v>
      </c>
      <c r="Q14" t="str">
        <f>"v.up('RXN-"&amp;Flux_Rabinowitz3[[#This Row],[id]]&amp;"_REV-SPONT') = "&amp;Flux_Rabinowitz3[[#This Row],[val_fit]]&amp;" * %nscale%;"</f>
        <v>v.up('RXN-ACITL_c_REV-SPONT') = 1.0562848 * %nscale%;</v>
      </c>
      <c r="R14" t="s">
        <v>69</v>
      </c>
    </row>
    <row r="15" spans="1:18" x14ac:dyDescent="0.2">
      <c r="A15" t="s">
        <v>74</v>
      </c>
      <c r="B15" t="s">
        <v>75</v>
      </c>
      <c r="C15" t="s">
        <v>76</v>
      </c>
      <c r="D15" t="s">
        <v>77</v>
      </c>
      <c r="E15">
        <v>0</v>
      </c>
      <c r="F15" t="s">
        <v>78</v>
      </c>
      <c r="G15">
        <v>3.9999999999999998E-7</v>
      </c>
      <c r="H15">
        <v>0</v>
      </c>
      <c r="I15">
        <v>0.2446797</v>
      </c>
      <c r="J15">
        <v>7.5022000670584142E-6</v>
      </c>
      <c r="K15">
        <v>0</v>
      </c>
      <c r="L15">
        <v>4.5890901543695817</v>
      </c>
      <c r="M15">
        <v>-9.1321420897516603E-8</v>
      </c>
      <c r="N15">
        <v>-1.7128111138314379E-6</v>
      </c>
      <c r="O15" t="e">
        <f>_xlfn.XLOOKUP(Flux_Rabinowitz3[[#This Row],[id]],[1]!rxns[id],[1]!rxns[id],"")</f>
        <v>#REF!</v>
      </c>
      <c r="P15" t="e">
        <f>IF(Flux_Rabinowitz3[[#This Row],[exact name in model?]]="",_xlfn.XLOOKUP(_xlfn.TEXTBEFORE(Flux_Rabinowitz3[[#This Row],[id]],"_",-1,,,Flux_Rabinowitz3[[#This Row],[id]]),[2]!rxns[id without compartment],[2]!rxns[id],""),Flux_Rabinowitz3[[#This Row],[exact name in model?]])</f>
        <v>#REF!</v>
      </c>
      <c r="Q15" t="str">
        <f>"v.up('RXN-"&amp;Flux_Rabinowitz3[[#This Row],[id]]&amp;"_REV-SPONT') = "&amp;Flux_Rabinowitz3[[#This Row],[val_fit]]&amp;" * %nscale%;"</f>
        <v>v.up('RXN-ACKr_c_REV-SPONT') = 0.0000004 * %nscale%;</v>
      </c>
      <c r="R15" t="s">
        <v>74</v>
      </c>
    </row>
    <row r="16" spans="1:18" x14ac:dyDescent="0.2">
      <c r="A16" t="s">
        <v>79</v>
      </c>
      <c r="B16" t="s">
        <v>80</v>
      </c>
      <c r="C16" t="s">
        <v>81</v>
      </c>
      <c r="D16" t="s">
        <v>67</v>
      </c>
      <c r="E16">
        <v>0</v>
      </c>
      <c r="F16" t="s">
        <v>68</v>
      </c>
      <c r="G16">
        <v>0.24636459999999999</v>
      </c>
      <c r="H16">
        <v>0.24636449999999999</v>
      </c>
      <c r="I16">
        <v>0.24636469999999999</v>
      </c>
      <c r="J16">
        <v>4.6206912966020486</v>
      </c>
      <c r="K16">
        <v>4.620689421052032</v>
      </c>
      <c r="L16">
        <v>4.6206931721520652</v>
      </c>
      <c r="M16">
        <v>0.24636458346952431</v>
      </c>
      <c r="N16">
        <v>4.6207778248939766</v>
      </c>
      <c r="O16" t="e">
        <f>_xlfn.XLOOKUP(Flux_Rabinowitz3[[#This Row],[id]],[1]!rxns[id],[1]!rxns[id],"")</f>
        <v>#REF!</v>
      </c>
      <c r="P16" t="e">
        <f>IF(Flux_Rabinowitz3[[#This Row],[exact name in model?]]="",_xlfn.XLOOKUP(_xlfn.TEXTBEFORE(Flux_Rabinowitz3[[#This Row],[id]],"_",-1,,,Flux_Rabinowitz3[[#This Row],[id]]),[2]!rxns[id without compartment],[2]!rxns[id],""),Flux_Rabinowitz3[[#This Row],[exact name in model?]])</f>
        <v>#REF!</v>
      </c>
      <c r="Q16" t="str">
        <f>"v.up('RXN-"&amp;Flux_Rabinowitz3[[#This Row],[id]]&amp;"_REV-SPONT') = "&amp;Flux_Rabinowitz3[[#This Row],[val_fit]]&amp;" * %nscale%;"</f>
        <v>v.up('RXN-ACLS_m_REV-SPONT') = 0.2463646 * %nscale%;</v>
      </c>
      <c r="R16" t="s">
        <v>79</v>
      </c>
    </row>
    <row r="17" spans="1:18" x14ac:dyDescent="0.2">
      <c r="A17" t="s">
        <v>82</v>
      </c>
      <c r="B17" t="s">
        <v>83</v>
      </c>
      <c r="C17" t="s">
        <v>84</v>
      </c>
      <c r="D17" t="s">
        <v>85</v>
      </c>
      <c r="E17">
        <v>0</v>
      </c>
      <c r="F17" t="s">
        <v>86</v>
      </c>
      <c r="G17">
        <v>3.6660199999999997E-2</v>
      </c>
      <c r="H17">
        <v>3.6660099999999987E-2</v>
      </c>
      <c r="I17">
        <v>3.66603E-2</v>
      </c>
      <c r="J17">
        <v>0.68758038724593717</v>
      </c>
      <c r="K17">
        <v>0.68757851169592032</v>
      </c>
      <c r="L17">
        <v>0.68758226279595402</v>
      </c>
      <c r="M17">
        <v>3.6660226723530337E-2</v>
      </c>
      <c r="N17">
        <v>0.68759381041727341</v>
      </c>
      <c r="O17" t="e">
        <f>_xlfn.XLOOKUP(Flux_Rabinowitz3[[#This Row],[id]],[1]!rxns[id],[1]!rxns[id],"")</f>
        <v>#REF!</v>
      </c>
      <c r="P17" t="e">
        <f>IF(Flux_Rabinowitz3[[#This Row],[exact name in model?]]="",_xlfn.XLOOKUP(_xlfn.TEXTBEFORE(Flux_Rabinowitz3[[#This Row],[id]],"_",-1,,,Flux_Rabinowitz3[[#This Row],[id]]),[2]!rxns[id without compartment],[2]!rxns[id],""),Flux_Rabinowitz3[[#This Row],[exact name in model?]])</f>
        <v>#REF!</v>
      </c>
      <c r="Q17" t="str">
        <f>"v.up('RXN-"&amp;Flux_Rabinowitz3[[#This Row],[id]]&amp;"_REV-SPONT') = "&amp;Flux_Rabinowitz3[[#This Row],[val_fit]]&amp;" * %nscale%;"</f>
        <v>v.up('RXN-ACOADS180_c_REV-SPONT') = 0.0366602 * %nscale%;</v>
      </c>
      <c r="R17" t="s">
        <v>1418</v>
      </c>
    </row>
    <row r="18" spans="1:18" x14ac:dyDescent="0.2">
      <c r="A18" t="s">
        <v>87</v>
      </c>
      <c r="B18" t="s">
        <v>88</v>
      </c>
      <c r="C18" t="s">
        <v>89</v>
      </c>
      <c r="D18" t="s">
        <v>85</v>
      </c>
      <c r="E18">
        <v>0</v>
      </c>
      <c r="F18" t="s">
        <v>90</v>
      </c>
      <c r="G18">
        <v>2.4985400000000001E-2</v>
      </c>
      <c r="H18">
        <v>2.4985199999999999E-2</v>
      </c>
      <c r="I18">
        <v>2.4985400000000001E-2</v>
      </c>
      <c r="J18">
        <v>0.46861367388870329</v>
      </c>
      <c r="K18">
        <v>0.46860992278866981</v>
      </c>
      <c r="L18">
        <v>0.46861367388870317</v>
      </c>
      <c r="M18">
        <v>2.4985353220070009E-2</v>
      </c>
      <c r="N18">
        <v>0.46862160331874342</v>
      </c>
      <c r="O18" t="e">
        <f>_xlfn.XLOOKUP(Flux_Rabinowitz3[[#This Row],[id]],[1]!rxns[id],[1]!rxns[id],"")</f>
        <v>#REF!</v>
      </c>
      <c r="P18" t="e">
        <f>IF(Flux_Rabinowitz3[[#This Row],[exact name in model?]]="",_xlfn.XLOOKUP(_xlfn.TEXTBEFORE(Flux_Rabinowitz3[[#This Row],[id]],"_",-1,,,Flux_Rabinowitz3[[#This Row],[id]]),[2]!rxns[id without compartment],[2]!rxns[id],""),Flux_Rabinowitz3[[#This Row],[exact name in model?]])</f>
        <v>#REF!</v>
      </c>
      <c r="Q18" t="str">
        <f>"v.up('RXN-"&amp;Flux_Rabinowitz3[[#This Row],[id]]&amp;"_REV-SPONT') = "&amp;Flux_Rabinowitz3[[#This Row],[val_fit]]&amp;" * %nscale%;"</f>
        <v>v.up('RXN-ACOADS181_c_REV-SPONT') = 0.0249854 * %nscale%;</v>
      </c>
      <c r="R18" t="s">
        <v>1419</v>
      </c>
    </row>
    <row r="19" spans="1:18" x14ac:dyDescent="0.2">
      <c r="A19" t="s">
        <v>91</v>
      </c>
      <c r="B19" t="s">
        <v>92</v>
      </c>
      <c r="C19" t="s">
        <v>93</v>
      </c>
      <c r="D19" t="s">
        <v>85</v>
      </c>
      <c r="E19">
        <v>0</v>
      </c>
      <c r="F19" t="s">
        <v>90</v>
      </c>
      <c r="G19">
        <v>4.9382999999999996E-3</v>
      </c>
      <c r="H19">
        <v>4.9381999999999994E-3</v>
      </c>
      <c r="I19">
        <v>4.9383999999999999E-3</v>
      </c>
      <c r="J19">
        <v>9.2620286477886421E-2</v>
      </c>
      <c r="K19">
        <v>9.2618410927869654E-2</v>
      </c>
      <c r="L19">
        <v>9.2622162027903188E-2</v>
      </c>
      <c r="M19">
        <v>4.9382704371921191E-3</v>
      </c>
      <c r="N19">
        <v>9.2621472649008163E-2</v>
      </c>
      <c r="O19" t="e">
        <f>_xlfn.XLOOKUP(Flux_Rabinowitz3[[#This Row],[id]],[1]!rxns[id],[1]!rxns[id],"")</f>
        <v>#REF!</v>
      </c>
      <c r="P19" t="e">
        <f>IF(Flux_Rabinowitz3[[#This Row],[exact name in model?]]="",_xlfn.XLOOKUP(_xlfn.TEXTBEFORE(Flux_Rabinowitz3[[#This Row],[id]],"_",-1,,,Flux_Rabinowitz3[[#This Row],[id]]),[2]!rxns[id without compartment],[2]!rxns[id],""),Flux_Rabinowitz3[[#This Row],[exact name in model?]])</f>
        <v>#REF!</v>
      </c>
      <c r="Q19" t="str">
        <f>"v.up('RXN-"&amp;Flux_Rabinowitz3[[#This Row],[id]]&amp;"_REV-SPONT') = "&amp;Flux_Rabinowitz3[[#This Row],[val_fit]]&amp;" * %nscale%;"</f>
        <v>v.up('RXN-ACOADS182_c_REV-SPONT') = 0.0049383 * %nscale%;</v>
      </c>
      <c r="R19" t="s">
        <v>1420</v>
      </c>
    </row>
    <row r="20" spans="1:18" x14ac:dyDescent="0.2">
      <c r="A20" t="s">
        <v>94</v>
      </c>
      <c r="B20" t="s">
        <v>95</v>
      </c>
      <c r="C20" t="s">
        <v>96</v>
      </c>
      <c r="D20" t="s">
        <v>97</v>
      </c>
      <c r="E20">
        <v>0</v>
      </c>
      <c r="F20" t="s">
        <v>98</v>
      </c>
      <c r="G20">
        <v>1.7305617</v>
      </c>
      <c r="H20">
        <v>1.6668917999999999</v>
      </c>
      <c r="I20">
        <v>1.8260099999999999</v>
      </c>
      <c r="J20">
        <v>32.457550254471812</v>
      </c>
      <c r="K20">
        <v>31.2633894343478</v>
      </c>
      <c r="L20">
        <v>34.247730861123337</v>
      </c>
      <c r="M20">
        <v>1.8038622246761591</v>
      </c>
      <c r="N20">
        <v>33.832974080783799</v>
      </c>
      <c r="O20" t="e">
        <f>_xlfn.XLOOKUP(Flux_Rabinowitz3[[#This Row],[id]],[1]!rxns[id],[1]!rxns[id],"")</f>
        <v>#REF!</v>
      </c>
      <c r="P20" t="e">
        <f>IF(Flux_Rabinowitz3[[#This Row],[exact name in model?]]="",_xlfn.XLOOKUP(_xlfn.TEXTBEFORE(Flux_Rabinowitz3[[#This Row],[id]],"_",-1,,,Flux_Rabinowitz3[[#This Row],[id]]),[2]!rxns[id without compartment],[2]!rxns[id],""),Flux_Rabinowitz3[[#This Row],[exact name in model?]])</f>
        <v>#REF!</v>
      </c>
      <c r="Q20" t="str">
        <f>"v.up('RXN-"&amp;Flux_Rabinowitz3[[#This Row],[id]]&amp;"_REV-SPONT') = "&amp;Flux_Rabinowitz3[[#This Row],[val_fit]]&amp;" * %nscale%;"</f>
        <v>v.up('RXN-ACONTa_m_REV-SPONT') = 1.7305617 * %nscale%;</v>
      </c>
      <c r="R20" t="s">
        <v>94</v>
      </c>
    </row>
    <row r="21" spans="1:18" x14ac:dyDescent="0.2">
      <c r="A21" t="s">
        <v>99</v>
      </c>
      <c r="B21" t="s">
        <v>100</v>
      </c>
      <c r="C21" t="s">
        <v>101</v>
      </c>
      <c r="D21" t="s">
        <v>97</v>
      </c>
      <c r="E21">
        <v>0</v>
      </c>
      <c r="F21" t="s">
        <v>98</v>
      </c>
      <c r="G21">
        <v>1.7305617</v>
      </c>
      <c r="H21">
        <v>1.6668917999999999</v>
      </c>
      <c r="I21">
        <v>1.8260099999999999</v>
      </c>
      <c r="J21">
        <v>32.457550254471812</v>
      </c>
      <c r="K21">
        <v>31.2633894343478</v>
      </c>
      <c r="L21">
        <v>34.247730861123337</v>
      </c>
      <c r="M21">
        <v>1.8038622246761591</v>
      </c>
      <c r="N21">
        <v>33.832974080783799</v>
      </c>
      <c r="O21" t="e">
        <f>_xlfn.XLOOKUP(Flux_Rabinowitz3[[#This Row],[id]],[1]!rxns[id],[1]!rxns[id],"")</f>
        <v>#REF!</v>
      </c>
      <c r="P21" t="e">
        <f>IF(Flux_Rabinowitz3[[#This Row],[exact name in model?]]="",_xlfn.XLOOKUP(_xlfn.TEXTBEFORE(Flux_Rabinowitz3[[#This Row],[id]],"_",-1,,,Flux_Rabinowitz3[[#This Row],[id]]),[2]!rxns[id without compartment],[2]!rxns[id],""),Flux_Rabinowitz3[[#This Row],[exact name in model?]])</f>
        <v>#REF!</v>
      </c>
      <c r="Q21" t="str">
        <f>"v.up('RXN-"&amp;Flux_Rabinowitz3[[#This Row],[id]]&amp;"_REV-SPONT') = "&amp;Flux_Rabinowitz3[[#This Row],[val_fit]]&amp;" * %nscale%;"</f>
        <v>v.up('RXN-ACONTb_m_REV-SPONT') = 1.7305617 * %nscale%;</v>
      </c>
      <c r="R21" t="s">
        <v>99</v>
      </c>
    </row>
    <row r="22" spans="1:18" x14ac:dyDescent="0.2">
      <c r="A22" t="s">
        <v>102</v>
      </c>
      <c r="B22" t="s">
        <v>103</v>
      </c>
      <c r="C22" t="s">
        <v>104</v>
      </c>
      <c r="D22" t="s">
        <v>62</v>
      </c>
      <c r="E22">
        <v>0</v>
      </c>
      <c r="F22" t="s">
        <v>105</v>
      </c>
      <c r="G22">
        <v>0.60382979999999997</v>
      </c>
      <c r="H22">
        <v>0.57019110000000006</v>
      </c>
      <c r="I22">
        <v>0.71242799999999995</v>
      </c>
      <c r="J22">
        <v>11.32512991512967</v>
      </c>
      <c r="K22">
        <v>10.69421927164028</v>
      </c>
      <c r="L22">
        <v>13.36194347343573</v>
      </c>
      <c r="M22">
        <v>0.57019117474435821</v>
      </c>
      <c r="N22">
        <v>10.694421653893681</v>
      </c>
      <c r="O22" t="e">
        <f>_xlfn.XLOOKUP(Flux_Rabinowitz3[[#This Row],[id]],[1]!rxns[id],[1]!rxns[id],"")</f>
        <v>#REF!</v>
      </c>
      <c r="P22" t="e">
        <f>IF(Flux_Rabinowitz3[[#This Row],[exact name in model?]]="",_xlfn.XLOOKUP(_xlfn.TEXTBEFORE(Flux_Rabinowitz3[[#This Row],[id]],"_",-1,,,Flux_Rabinowitz3[[#This Row],[id]]),[2]!rxns[id without compartment],[2]!rxns[id],""),Flux_Rabinowitz3[[#This Row],[exact name in model?]])</f>
        <v>#REF!</v>
      </c>
      <c r="Q22" t="str">
        <f>"v.up('RXN-"&amp;Flux_Rabinowitz3[[#This Row],[id]]&amp;"_REV-SPONT') = "&amp;Flux_Rabinowitz3[[#This Row],[val_fit]]&amp;" * %nscale%;"</f>
        <v>v.up('RXN-ACOTAi_m_REV-SPONT') = 0.6038298 * %nscale%;</v>
      </c>
      <c r="R22" t="s">
        <v>102</v>
      </c>
    </row>
    <row r="23" spans="1:18" x14ac:dyDescent="0.2">
      <c r="A23" t="s">
        <v>106</v>
      </c>
      <c r="B23" t="s">
        <v>107</v>
      </c>
      <c r="C23" t="s">
        <v>108</v>
      </c>
      <c r="D23" t="s">
        <v>72</v>
      </c>
      <c r="E23">
        <v>0</v>
      </c>
      <c r="F23" t="s">
        <v>109</v>
      </c>
      <c r="G23">
        <v>2.0548199999999999E-2</v>
      </c>
      <c r="H23">
        <v>2.0556899999999999E-2</v>
      </c>
      <c r="I23">
        <v>0.4516732</v>
      </c>
      <c r="J23">
        <v>0.38539176854482432</v>
      </c>
      <c r="K23">
        <v>0.38555494139628282</v>
      </c>
      <c r="L23">
        <v>8.4713567783212227</v>
      </c>
      <c r="M23">
        <v>2.0556899999999999E-2</v>
      </c>
      <c r="N23">
        <v>0.38556218727077418</v>
      </c>
      <c r="O23" t="e">
        <f>_xlfn.XLOOKUP(Flux_Rabinowitz3[[#This Row],[id]],[1]!rxns[id],[1]!rxns[id],"")</f>
        <v>#REF!</v>
      </c>
      <c r="P23" t="e">
        <f>IF(Flux_Rabinowitz3[[#This Row],[exact name in model?]]="",_xlfn.XLOOKUP(_xlfn.TEXTBEFORE(Flux_Rabinowitz3[[#This Row],[id]],"_",-1,,,Flux_Rabinowitz3[[#This Row],[id]]),[2]!rxns[id without compartment],[2]!rxns[id],""),Flux_Rabinowitz3[[#This Row],[exact name in model?]])</f>
        <v>#REF!</v>
      </c>
      <c r="Q23" t="str">
        <f>"v.up('RXN-"&amp;Flux_Rabinowitz3[[#This Row],[id]]&amp;"_REV-SPONT') = "&amp;Flux_Rabinowitz3[[#This Row],[val_fit]]&amp;" * %nscale%;"</f>
        <v>v.up('RXN-ACS_c_REV-SPONT') = 0.0205482 * %nscale%;</v>
      </c>
      <c r="R23" t="s">
        <v>106</v>
      </c>
    </row>
    <row r="24" spans="1:18" x14ac:dyDescent="0.2">
      <c r="A24" t="s">
        <v>110</v>
      </c>
      <c r="B24" t="s">
        <v>111</v>
      </c>
      <c r="C24" t="s">
        <v>112</v>
      </c>
      <c r="D24" t="s">
        <v>113</v>
      </c>
      <c r="E24">
        <v>0</v>
      </c>
      <c r="F24" t="s">
        <v>114</v>
      </c>
      <c r="G24">
        <v>1.2336062000000001</v>
      </c>
      <c r="H24">
        <v>1.1390035999999999</v>
      </c>
      <c r="I24">
        <v>1.6164472000000001</v>
      </c>
      <c r="J24">
        <v>23.13690129090919</v>
      </c>
      <c r="K24">
        <v>21.362582210749441</v>
      </c>
      <c r="L24">
        <v>30.317275730590971</v>
      </c>
      <c r="M24">
        <v>1.2178876625221891</v>
      </c>
      <c r="N24">
        <v>22.842521538371329</v>
      </c>
      <c r="O24" t="e">
        <f>_xlfn.XLOOKUP(Flux_Rabinowitz3[[#This Row],[id]],[1]!rxns[id],[1]!rxns[id],"")</f>
        <v>#REF!</v>
      </c>
      <c r="P24" t="e">
        <f>IF(Flux_Rabinowitz3[[#This Row],[exact name in model?]]="",_xlfn.XLOOKUP(_xlfn.TEXTBEFORE(Flux_Rabinowitz3[[#This Row],[id]],"_",-1,,,Flux_Rabinowitz3[[#This Row],[id]]),[2]!rxns[id without compartment],[2]!rxns[id],""),Flux_Rabinowitz3[[#This Row],[exact name in model?]])</f>
        <v>#REF!</v>
      </c>
      <c r="Q24" t="str">
        <f>"v.up('RXN-"&amp;Flux_Rabinowitz3[[#This Row],[id]]&amp;"_REV-SPONT') = "&amp;Flux_Rabinowitz3[[#This Row],[val_fit]]&amp;" * %nscale%;"</f>
        <v>v.up('RXN-ADK1_c_REV-SPONT') = 1.2336062 * %nscale%;</v>
      </c>
      <c r="R24" t="s">
        <v>110</v>
      </c>
    </row>
    <row r="25" spans="1:18" x14ac:dyDescent="0.2">
      <c r="A25" t="s">
        <v>115</v>
      </c>
      <c r="B25" t="s">
        <v>116</v>
      </c>
      <c r="C25" t="s">
        <v>117</v>
      </c>
      <c r="D25" t="s">
        <v>113</v>
      </c>
      <c r="E25">
        <v>0</v>
      </c>
      <c r="F25" t="s">
        <v>118</v>
      </c>
      <c r="G25">
        <v>5.4062899999999997E-2</v>
      </c>
      <c r="H25">
        <v>5.4062699999999998E-2</v>
      </c>
      <c r="I25">
        <v>0.53150629999999999</v>
      </c>
      <c r="J25">
        <v>1.013976730013431</v>
      </c>
      <c r="K25">
        <v>1.0139729789133971</v>
      </c>
      <c r="L25">
        <v>9.9686664987549243</v>
      </c>
      <c r="M25">
        <v>5.4062781618871049E-2</v>
      </c>
      <c r="N25">
        <v>1.0139935657085519</v>
      </c>
      <c r="O25" t="e">
        <f>_xlfn.XLOOKUP(Flux_Rabinowitz3[[#This Row],[id]],[1]!rxns[id],[1]!rxns[id],"")</f>
        <v>#REF!</v>
      </c>
      <c r="P25" t="e">
        <f>IF(Flux_Rabinowitz3[[#This Row],[exact name in model?]]="",_xlfn.XLOOKUP(_xlfn.TEXTBEFORE(Flux_Rabinowitz3[[#This Row],[id]],"_",-1,,,Flux_Rabinowitz3[[#This Row],[id]]),[2]!rxns[id without compartment],[2]!rxns[id],""),Flux_Rabinowitz3[[#This Row],[exact name in model?]])</f>
        <v>#REF!</v>
      </c>
      <c r="Q25" t="str">
        <f>"v.up('RXN-"&amp;Flux_Rabinowitz3[[#This Row],[id]]&amp;"_REV-SPONT') = "&amp;Flux_Rabinowitz3[[#This Row],[val_fit]]&amp;" * %nscale%;"</f>
        <v>v.up('RXN-ADNK1_c_REV-SPONT') = 0.0540629 * %nscale%;</v>
      </c>
      <c r="R25" t="s">
        <v>115</v>
      </c>
    </row>
    <row r="26" spans="1:18" x14ac:dyDescent="0.2">
      <c r="A26" t="s">
        <v>119</v>
      </c>
      <c r="B26" t="s">
        <v>120</v>
      </c>
      <c r="C26" t="s">
        <v>121</v>
      </c>
      <c r="D26" t="s">
        <v>26</v>
      </c>
      <c r="E26">
        <v>0</v>
      </c>
      <c r="F26" t="s">
        <v>122</v>
      </c>
      <c r="G26">
        <v>78.076348300000006</v>
      </c>
      <c r="H26">
        <v>77.107059200000009</v>
      </c>
      <c r="I26">
        <v>78.974736899999996</v>
      </c>
      <c r="J26">
        <v>1464.3609636298399</v>
      </c>
      <c r="K26">
        <v>1446.181461752293</v>
      </c>
      <c r="L26">
        <v>1481.210691167752</v>
      </c>
      <c r="M26">
        <v>77.339205761509675</v>
      </c>
      <c r="N26">
        <v>1450.562747067512</v>
      </c>
      <c r="O26" t="e">
        <f>_xlfn.XLOOKUP(Flux_Rabinowitz3[[#This Row],[id]],[1]!rxns[id],[1]!rxns[id],"")</f>
        <v>#REF!</v>
      </c>
      <c r="P26" t="e">
        <f>IF(Flux_Rabinowitz3[[#This Row],[exact name in model?]]="",_xlfn.XLOOKUP(_xlfn.TEXTBEFORE(Flux_Rabinowitz3[[#This Row],[id]],"_",-1,,,Flux_Rabinowitz3[[#This Row],[id]]),[2]!rxns[id without compartment],[2]!rxns[id],""),Flux_Rabinowitz3[[#This Row],[exact name in model?]])</f>
        <v>#REF!</v>
      </c>
      <c r="Q26" t="str">
        <f>"v.up('RXN-"&amp;Flux_Rabinowitz3[[#This Row],[id]]&amp;"_REV-SPONT') = "&amp;Flux_Rabinowitz3[[#This Row],[val_fit]]&amp;" * %nscale%;"</f>
        <v>v.up('RXN-ADPATPt_c_m_REV-SPONT') = 78.0763483 * %nscale%;</v>
      </c>
      <c r="R26" t="s">
        <v>119</v>
      </c>
    </row>
    <row r="27" spans="1:18" x14ac:dyDescent="0.2">
      <c r="A27" t="s">
        <v>123</v>
      </c>
      <c r="B27" t="s">
        <v>124</v>
      </c>
      <c r="C27" t="s">
        <v>125</v>
      </c>
      <c r="D27" t="s">
        <v>113</v>
      </c>
      <c r="E27">
        <v>0</v>
      </c>
      <c r="F27" t="s">
        <v>126</v>
      </c>
      <c r="G27">
        <v>2.0556999999999999E-2</v>
      </c>
      <c r="H27">
        <v>2.0556899999999999E-2</v>
      </c>
      <c r="I27">
        <v>2.0557099999999998E-2</v>
      </c>
      <c r="J27">
        <v>0.38555681694629962</v>
      </c>
      <c r="K27">
        <v>0.38555494139628282</v>
      </c>
      <c r="L27">
        <v>0.3855586924963163</v>
      </c>
      <c r="M27">
        <v>2.055699132142089E-2</v>
      </c>
      <c r="N27">
        <v>0.3855639000818879</v>
      </c>
      <c r="O27" t="e">
        <f>_xlfn.XLOOKUP(Flux_Rabinowitz3[[#This Row],[id]],[1]!rxns[id],[1]!rxns[id],"")</f>
        <v>#REF!</v>
      </c>
      <c r="P27" t="e">
        <f>IF(Flux_Rabinowitz3[[#This Row],[exact name in model?]]="",_xlfn.XLOOKUP(_xlfn.TEXTBEFORE(Flux_Rabinowitz3[[#This Row],[id]],"_",-1,,,Flux_Rabinowitz3[[#This Row],[id]]),[2]!rxns[id without compartment],[2]!rxns[id],""),Flux_Rabinowitz3[[#This Row],[exact name in model?]])</f>
        <v>#REF!</v>
      </c>
      <c r="Q27" t="str">
        <f>"v.up('RXN-"&amp;Flux_Rabinowitz3[[#This Row],[id]]&amp;"_REV-SPONT') = "&amp;Flux_Rabinowitz3[[#This Row],[val_fit]]&amp;" * %nscale%;"</f>
        <v>v.up('RXN-ADSK_c_REV-SPONT') = 0.020557 * %nscale%;</v>
      </c>
      <c r="R27" t="s">
        <v>123</v>
      </c>
    </row>
    <row r="28" spans="1:18" x14ac:dyDescent="0.2">
      <c r="A28" t="s">
        <v>127</v>
      </c>
      <c r="B28" t="s">
        <v>128</v>
      </c>
      <c r="C28" t="s">
        <v>129</v>
      </c>
      <c r="D28" t="s">
        <v>113</v>
      </c>
      <c r="E28">
        <v>0</v>
      </c>
      <c r="F28" t="s">
        <v>130</v>
      </c>
      <c r="G28">
        <v>5.9740799999999997E-2</v>
      </c>
      <c r="H28">
        <v>5.9740699999999987E-2</v>
      </c>
      <c r="I28">
        <v>5.97409E-2</v>
      </c>
      <c r="J28">
        <v>1.1204685844153079</v>
      </c>
      <c r="K28">
        <v>1.120466708865292</v>
      </c>
      <c r="L28">
        <v>1.120470459965325</v>
      </c>
      <c r="M28">
        <v>5.9740853573085222E-2</v>
      </c>
      <c r="N28">
        <v>1.120490646598552</v>
      </c>
      <c r="O28" t="e">
        <f>_xlfn.XLOOKUP(Flux_Rabinowitz3[[#This Row],[id]],[1]!rxns[id],[1]!rxns[id],"")</f>
        <v>#REF!</v>
      </c>
      <c r="P28" t="e">
        <f>IF(Flux_Rabinowitz3[[#This Row],[exact name in model?]]="",_xlfn.XLOOKUP(_xlfn.TEXTBEFORE(Flux_Rabinowitz3[[#This Row],[id]],"_",-1,,,Flux_Rabinowitz3[[#This Row],[id]]),[2]!rxns[id without compartment],[2]!rxns[id],""),Flux_Rabinowitz3[[#This Row],[exact name in model?]])</f>
        <v>#REF!</v>
      </c>
      <c r="Q28" t="str">
        <f>"v.up('RXN-"&amp;Flux_Rabinowitz3[[#This Row],[id]]&amp;"_REV-SPONT') = "&amp;Flux_Rabinowitz3[[#This Row],[val_fit]]&amp;" * %nscale%;"</f>
        <v>v.up('RXN-ADSL1r_c_REV-SPONT') = 0.0597408 * %nscale%;</v>
      </c>
      <c r="R28" t="s">
        <v>127</v>
      </c>
    </row>
    <row r="29" spans="1:18" x14ac:dyDescent="0.2">
      <c r="A29" t="s">
        <v>131</v>
      </c>
      <c r="B29" t="s">
        <v>132</v>
      </c>
      <c r="C29" t="s">
        <v>133</v>
      </c>
      <c r="D29" t="s">
        <v>113</v>
      </c>
      <c r="E29">
        <v>0</v>
      </c>
      <c r="F29" t="s">
        <v>130</v>
      </c>
      <c r="G29">
        <v>7.2780399999999995E-2</v>
      </c>
      <c r="H29">
        <v>7.2780299999999992E-2</v>
      </c>
      <c r="I29">
        <v>7.2780499999999998E-2</v>
      </c>
      <c r="J29">
        <v>1.365032804401346</v>
      </c>
      <c r="K29">
        <v>1.3650309288513289</v>
      </c>
      <c r="L29">
        <v>1.365034679951362</v>
      </c>
      <c r="M29">
        <v>7.2780473601722573E-2</v>
      </c>
      <c r="N29">
        <v>1.365059838423254</v>
      </c>
      <c r="O29" t="e">
        <f>_xlfn.XLOOKUP(Flux_Rabinowitz3[[#This Row],[id]],[1]!rxns[id],[1]!rxns[id],"")</f>
        <v>#REF!</v>
      </c>
      <c r="P29" t="e">
        <f>IF(Flux_Rabinowitz3[[#This Row],[exact name in model?]]="",_xlfn.XLOOKUP(_xlfn.TEXTBEFORE(Flux_Rabinowitz3[[#This Row],[id]],"_",-1,,,Flux_Rabinowitz3[[#This Row],[id]]),[2]!rxns[id without compartment],[2]!rxns[id],""),Flux_Rabinowitz3[[#This Row],[exact name in model?]])</f>
        <v>#REF!</v>
      </c>
      <c r="Q29" t="str">
        <f>"v.up('RXN-"&amp;Flux_Rabinowitz3[[#This Row],[id]]&amp;"_REV-SPONT') = "&amp;Flux_Rabinowitz3[[#This Row],[val_fit]]&amp;" * %nscale%;"</f>
        <v>v.up('RXN-ADSL2i_c_REV-SPONT') = 0.0727804 * %nscale%;</v>
      </c>
      <c r="R29" t="s">
        <v>131</v>
      </c>
    </row>
    <row r="30" spans="1:18" x14ac:dyDescent="0.2">
      <c r="A30" t="s">
        <v>134</v>
      </c>
      <c r="B30" t="s">
        <v>135</v>
      </c>
      <c r="C30" t="s">
        <v>136</v>
      </c>
      <c r="D30" t="s">
        <v>113</v>
      </c>
      <c r="E30">
        <v>0</v>
      </c>
      <c r="F30" t="s">
        <v>137</v>
      </c>
      <c r="G30">
        <v>5.9740799999999997E-2</v>
      </c>
      <c r="H30">
        <v>5.9740699999999987E-2</v>
      </c>
      <c r="I30">
        <v>5.97409E-2</v>
      </c>
      <c r="J30">
        <v>1.1204685844153079</v>
      </c>
      <c r="K30">
        <v>1.120466708865292</v>
      </c>
      <c r="L30">
        <v>1.120470459965325</v>
      </c>
      <c r="M30">
        <v>5.9740853573085222E-2</v>
      </c>
      <c r="N30">
        <v>1.120490646598552</v>
      </c>
      <c r="O30" t="e">
        <f>_xlfn.XLOOKUP(Flux_Rabinowitz3[[#This Row],[id]],[1]!rxns[id],[1]!rxns[id],"")</f>
        <v>#REF!</v>
      </c>
      <c r="P30" t="e">
        <f>IF(Flux_Rabinowitz3[[#This Row],[exact name in model?]]="",_xlfn.XLOOKUP(_xlfn.TEXTBEFORE(Flux_Rabinowitz3[[#This Row],[id]],"_",-1,,,Flux_Rabinowitz3[[#This Row],[id]]),[2]!rxns[id without compartment],[2]!rxns[id],""),Flux_Rabinowitz3[[#This Row],[exact name in model?]])</f>
        <v>#REF!</v>
      </c>
      <c r="Q30" t="str">
        <f>"v.up('RXN-"&amp;Flux_Rabinowitz3[[#This Row],[id]]&amp;"_REV-SPONT') = "&amp;Flux_Rabinowitz3[[#This Row],[val_fit]]&amp;" * %nscale%;"</f>
        <v>v.up('RXN-ADSS_c_REV-SPONT') = 0.0597408 * %nscale%;</v>
      </c>
      <c r="R30" t="s">
        <v>134</v>
      </c>
    </row>
    <row r="31" spans="1:18" x14ac:dyDescent="0.2">
      <c r="A31" t="s">
        <v>138</v>
      </c>
      <c r="B31" t="s">
        <v>139</v>
      </c>
      <c r="C31" t="s">
        <v>140</v>
      </c>
      <c r="D31" t="s">
        <v>141</v>
      </c>
      <c r="E31">
        <v>0</v>
      </c>
      <c r="F31" t="s">
        <v>142</v>
      </c>
      <c r="G31">
        <v>2.37273E-2</v>
      </c>
      <c r="H31">
        <v>2.37272E-2</v>
      </c>
      <c r="I31">
        <v>2.3727399999999999E-2</v>
      </c>
      <c r="J31">
        <v>0.44501737912778783</v>
      </c>
      <c r="K31">
        <v>0.44501550357777098</v>
      </c>
      <c r="L31">
        <v>0.44501925467780462</v>
      </c>
      <c r="M31">
        <v>2.3727317533513231E-2</v>
      </c>
      <c r="N31">
        <v>0.4450260713575272</v>
      </c>
      <c r="O31" t="e">
        <f>_xlfn.XLOOKUP(Flux_Rabinowitz3[[#This Row],[id]],[1]!rxns[id],[1]!rxns[id],"")</f>
        <v>#REF!</v>
      </c>
      <c r="P31" t="e">
        <f>IF(Flux_Rabinowitz3[[#This Row],[exact name in model?]]="",_xlfn.XLOOKUP(_xlfn.TEXTBEFORE(Flux_Rabinowitz3[[#This Row],[id]],"_",-1,,,Flux_Rabinowitz3[[#This Row],[id]]),[2]!rxns[id without compartment],[2]!rxns[id],""),Flux_Rabinowitz3[[#This Row],[exact name in model?]])</f>
        <v>#REF!</v>
      </c>
      <c r="Q31" t="str">
        <f>"v.up('RXN-"&amp;Flux_Rabinowitz3[[#This Row],[id]]&amp;"_REV-SPONT') = "&amp;Flux_Rabinowitz3[[#This Row],[val_fit]]&amp;" * %nscale%;"</f>
        <v>v.up('RXN-AGPAT_c_REV-SPONT') = 0.0237273 * %nscale%;</v>
      </c>
      <c r="R31" t="s">
        <v>1421</v>
      </c>
    </row>
    <row r="32" spans="1:18" x14ac:dyDescent="0.2">
      <c r="A32" t="s">
        <v>143</v>
      </c>
      <c r="B32" t="s">
        <v>144</v>
      </c>
      <c r="C32" t="s">
        <v>145</v>
      </c>
      <c r="D32" t="s">
        <v>62</v>
      </c>
      <c r="E32">
        <v>0</v>
      </c>
      <c r="F32" t="s">
        <v>63</v>
      </c>
      <c r="G32">
        <v>0.60382979999999997</v>
      </c>
      <c r="H32">
        <v>0.57019110000000006</v>
      </c>
      <c r="I32">
        <v>0.71242799999999995</v>
      </c>
      <c r="J32">
        <v>11.32512991512967</v>
      </c>
      <c r="K32">
        <v>10.69421927164028</v>
      </c>
      <c r="L32">
        <v>13.36194347343573</v>
      </c>
      <c r="M32">
        <v>0.57019117474435821</v>
      </c>
      <c r="N32">
        <v>10.694421653893681</v>
      </c>
      <c r="O32" t="e">
        <f>_xlfn.XLOOKUP(Flux_Rabinowitz3[[#This Row],[id]],[1]!rxns[id],[1]!rxns[id],"")</f>
        <v>#REF!</v>
      </c>
      <c r="P32" t="e">
        <f>IF(Flux_Rabinowitz3[[#This Row],[exact name in model?]]="",_xlfn.XLOOKUP(_xlfn.TEXTBEFORE(Flux_Rabinowitz3[[#This Row],[id]],"_",-1,,,Flux_Rabinowitz3[[#This Row],[id]]),[2]!rxns[id without compartment],[2]!rxns[id],""),Flux_Rabinowitz3[[#This Row],[exact name in model?]])</f>
        <v>#REF!</v>
      </c>
      <c r="Q32" t="str">
        <f>"v.up('RXN-"&amp;Flux_Rabinowitz3[[#This Row],[id]]&amp;"_REV-SPONT') = "&amp;Flux_Rabinowitz3[[#This Row],[val_fit]]&amp;" * %nscale%;"</f>
        <v>v.up('RXN-AGPRi_m_REV-SPONT') = 0.6038298 * %nscale%;</v>
      </c>
      <c r="R32" t="s">
        <v>143</v>
      </c>
    </row>
    <row r="33" spans="1:18" x14ac:dyDescent="0.2">
      <c r="A33" t="s">
        <v>146</v>
      </c>
      <c r="B33" t="s">
        <v>147</v>
      </c>
      <c r="C33" t="s">
        <v>148</v>
      </c>
      <c r="D33" t="s">
        <v>149</v>
      </c>
      <c r="E33">
        <v>0</v>
      </c>
      <c r="F33" t="s">
        <v>150</v>
      </c>
      <c r="G33">
        <v>0</v>
      </c>
      <c r="H33">
        <v>0</v>
      </c>
      <c r="I33">
        <v>0.1008312</v>
      </c>
      <c r="J33">
        <v>0</v>
      </c>
      <c r="K33">
        <v>0</v>
      </c>
      <c r="L33">
        <v>1.891139588503951</v>
      </c>
      <c r="M33">
        <v>0</v>
      </c>
      <c r="N33">
        <v>0</v>
      </c>
      <c r="O33" t="e">
        <f>_xlfn.XLOOKUP(Flux_Rabinowitz3[[#This Row],[id]],[1]!rxns[id],[1]!rxns[id],"")</f>
        <v>#REF!</v>
      </c>
      <c r="P33" t="e">
        <f>IF(Flux_Rabinowitz3[[#This Row],[exact name in model?]]="",_xlfn.XLOOKUP(_xlfn.TEXTBEFORE(Flux_Rabinowitz3[[#This Row],[id]],"_",-1,,,Flux_Rabinowitz3[[#This Row],[id]]),[2]!rxns[id without compartment],[2]!rxns[id],""),Flux_Rabinowitz3[[#This Row],[exact name in model?]])</f>
        <v>#REF!</v>
      </c>
      <c r="Q33" t="str">
        <f>"v.up('RXN-"&amp;Flux_Rabinowitz3[[#This Row],[id]]&amp;"_REV-SPONT') = "&amp;Flux_Rabinowitz3[[#This Row],[val_fit]]&amp;" * %nscale%;"</f>
        <v>v.up('RXN-AGTi_c_REV-SPONT') = 0 * %nscale%;</v>
      </c>
      <c r="R33" t="s">
        <v>146</v>
      </c>
    </row>
    <row r="34" spans="1:18" x14ac:dyDescent="0.2">
      <c r="A34" t="s">
        <v>151</v>
      </c>
      <c r="B34" t="s">
        <v>152</v>
      </c>
      <c r="C34" t="s">
        <v>153</v>
      </c>
      <c r="D34" t="s">
        <v>154</v>
      </c>
      <c r="E34">
        <v>0</v>
      </c>
      <c r="F34" t="s">
        <v>155</v>
      </c>
      <c r="G34">
        <v>5.4062899999999997E-2</v>
      </c>
      <c r="H34">
        <v>5.4062699999999998E-2</v>
      </c>
      <c r="I34">
        <v>0.53150629999999999</v>
      </c>
      <c r="J34">
        <v>1.013976730013431</v>
      </c>
      <c r="K34">
        <v>1.0139729789133971</v>
      </c>
      <c r="L34">
        <v>9.9686664987549243</v>
      </c>
      <c r="M34">
        <v>5.4062781618871049E-2</v>
      </c>
      <c r="N34">
        <v>1.0139935657085519</v>
      </c>
      <c r="O34" t="e">
        <f>_xlfn.XLOOKUP(Flux_Rabinowitz3[[#This Row],[id]],[1]!rxns[id],[1]!rxns[id],"")</f>
        <v>#REF!</v>
      </c>
      <c r="P34" t="e">
        <f>IF(Flux_Rabinowitz3[[#This Row],[exact name in model?]]="",_xlfn.XLOOKUP(_xlfn.TEXTBEFORE(Flux_Rabinowitz3[[#This Row],[id]],"_",-1,,,Flux_Rabinowitz3[[#This Row],[id]]),[2]!rxns[id without compartment],[2]!rxns[id],""),Flux_Rabinowitz3[[#This Row],[exact name in model?]])</f>
        <v>#REF!</v>
      </c>
      <c r="Q34" t="str">
        <f>"v.up('RXN-"&amp;Flux_Rabinowitz3[[#This Row],[id]]&amp;"_REV-SPONT') = "&amp;Flux_Rabinowitz3[[#This Row],[val_fit]]&amp;" * %nscale%;"</f>
        <v>v.up('RXN-AHCi_c_REV-SPONT') = 0.0540629 * %nscale%;</v>
      </c>
      <c r="R34" t="s">
        <v>151</v>
      </c>
    </row>
    <row r="35" spans="1:18" x14ac:dyDescent="0.2">
      <c r="A35" t="s">
        <v>156</v>
      </c>
      <c r="B35" t="s">
        <v>157</v>
      </c>
      <c r="C35" t="s">
        <v>158</v>
      </c>
      <c r="D35" t="s">
        <v>154</v>
      </c>
      <c r="E35">
        <v>0</v>
      </c>
      <c r="F35" t="s">
        <v>159</v>
      </c>
      <c r="G35">
        <v>2.0557200000000001E-2</v>
      </c>
      <c r="H35">
        <v>0</v>
      </c>
      <c r="I35">
        <v>2.0557099999999998E-2</v>
      </c>
      <c r="J35">
        <v>0.38556056804633321</v>
      </c>
      <c r="K35">
        <v>0</v>
      </c>
      <c r="L35">
        <v>0.3855586924963163</v>
      </c>
      <c r="M35">
        <v>2.055699132142089E-2</v>
      </c>
      <c r="N35">
        <v>0.38556390008188779</v>
      </c>
      <c r="O35" t="e">
        <f>_xlfn.XLOOKUP(Flux_Rabinowitz3[[#This Row],[id]],[1]!rxns[id],[1]!rxns[id],"")</f>
        <v>#REF!</v>
      </c>
      <c r="P35" t="e">
        <f>IF(Flux_Rabinowitz3[[#This Row],[exact name in model?]]="",_xlfn.XLOOKUP(_xlfn.TEXTBEFORE(Flux_Rabinowitz3[[#This Row],[id]],"_",-1,,,Flux_Rabinowitz3[[#This Row],[id]]),[2]!rxns[id without compartment],[2]!rxns[id],""),Flux_Rabinowitz3[[#This Row],[exact name in model?]])</f>
        <v>#REF!</v>
      </c>
      <c r="Q35" t="str">
        <f>"v.up('RXN-"&amp;Flux_Rabinowitz3[[#This Row],[id]]&amp;"_REV-SPONT') = "&amp;Flux_Rabinowitz3[[#This Row],[val_fit]]&amp;" * %nscale%;"</f>
        <v>v.up('RXN-AHSERL2_c_REV-SPONT') = 0.0205572 * %nscale%;</v>
      </c>
      <c r="R35" t="s">
        <v>156</v>
      </c>
    </row>
    <row r="36" spans="1:18" x14ac:dyDescent="0.2">
      <c r="A36" t="s">
        <v>160</v>
      </c>
      <c r="B36" t="s">
        <v>161</v>
      </c>
      <c r="C36" t="s">
        <v>162</v>
      </c>
      <c r="D36" t="s">
        <v>113</v>
      </c>
      <c r="E36">
        <v>0</v>
      </c>
      <c r="F36" t="s">
        <v>163</v>
      </c>
      <c r="G36">
        <v>0.10377690000000001</v>
      </c>
      <c r="H36">
        <v>0.1037768</v>
      </c>
      <c r="I36">
        <v>0.10377699999999999</v>
      </c>
      <c r="J36">
        <v>1.9463876653477861</v>
      </c>
      <c r="K36">
        <v>1.946385789797769</v>
      </c>
      <c r="L36">
        <v>1.9463895408978029</v>
      </c>
      <c r="M36">
        <v>0.1037769697962083</v>
      </c>
      <c r="N36">
        <v>1.9464255536077499</v>
      </c>
      <c r="O36" t="e">
        <f>_xlfn.XLOOKUP(Flux_Rabinowitz3[[#This Row],[id]],[1]!rxns[id],[1]!rxns[id],"")</f>
        <v>#REF!</v>
      </c>
      <c r="P36" t="e">
        <f>IF(Flux_Rabinowitz3[[#This Row],[exact name in model?]]="",_xlfn.XLOOKUP(_xlfn.TEXTBEFORE(Flux_Rabinowitz3[[#This Row],[id]],"_",-1,,,Flux_Rabinowitz3[[#This Row],[id]]),[2]!rxns[id without compartment],[2]!rxns[id],""),Flux_Rabinowitz3[[#This Row],[exact name in model?]])</f>
        <v>#REF!</v>
      </c>
      <c r="Q36" t="str">
        <f>"v.up('RXN-"&amp;Flux_Rabinowitz3[[#This Row],[id]]&amp;"_REV-SPONT') = "&amp;Flux_Rabinowitz3[[#This Row],[val_fit]]&amp;" * %nscale%;"</f>
        <v>v.up('RXN-AICART_c_REV-SPONT') = 0.1037769 * %nscale%;</v>
      </c>
      <c r="R36" t="s">
        <v>160</v>
      </c>
    </row>
    <row r="37" spans="1:18" x14ac:dyDescent="0.2">
      <c r="A37" t="s">
        <v>164</v>
      </c>
      <c r="B37" t="s">
        <v>165</v>
      </c>
      <c r="C37" t="s">
        <v>166</v>
      </c>
      <c r="D37" t="s">
        <v>113</v>
      </c>
      <c r="E37">
        <v>0</v>
      </c>
      <c r="F37" t="s">
        <v>167</v>
      </c>
      <c r="G37">
        <v>7.2780399999999995E-2</v>
      </c>
      <c r="H37">
        <v>7.2780299999999992E-2</v>
      </c>
      <c r="I37">
        <v>7.2780499999999998E-2</v>
      </c>
      <c r="J37">
        <v>1.365032804401346</v>
      </c>
      <c r="K37">
        <v>1.3650309288513289</v>
      </c>
      <c r="L37">
        <v>1.365034679951362</v>
      </c>
      <c r="M37">
        <v>7.2780473601722573E-2</v>
      </c>
      <c r="N37">
        <v>1.365059838423254</v>
      </c>
      <c r="O37" t="e">
        <f>_xlfn.XLOOKUP(Flux_Rabinowitz3[[#This Row],[id]],[1]!rxns[id],[1]!rxns[id],"")</f>
        <v>#REF!</v>
      </c>
      <c r="P37" t="e">
        <f>IF(Flux_Rabinowitz3[[#This Row],[exact name in model?]]="",_xlfn.XLOOKUP(_xlfn.TEXTBEFORE(Flux_Rabinowitz3[[#This Row],[id]],"_",-1,,,Flux_Rabinowitz3[[#This Row],[id]]),[2]!rxns[id without compartment],[2]!rxns[id],""),Flux_Rabinowitz3[[#This Row],[exact name in model?]])</f>
        <v>#REF!</v>
      </c>
      <c r="Q37" t="str">
        <f>"v.up('RXN-"&amp;Flux_Rabinowitz3[[#This Row],[id]]&amp;"_REV-SPONT') = "&amp;Flux_Rabinowitz3[[#This Row],[val_fit]]&amp;" * %nscale%;"</f>
        <v>v.up('RXN-AIRC1_c_REV-SPONT') = 0.0727804 * %nscale%;</v>
      </c>
      <c r="R37" t="s">
        <v>164</v>
      </c>
    </row>
    <row r="38" spans="1:18" x14ac:dyDescent="0.2">
      <c r="A38" t="s">
        <v>168</v>
      </c>
      <c r="B38" t="s">
        <v>169</v>
      </c>
      <c r="C38" t="s">
        <v>170</v>
      </c>
      <c r="D38" t="s">
        <v>26</v>
      </c>
      <c r="E38">
        <v>0</v>
      </c>
      <c r="F38" t="s">
        <v>171</v>
      </c>
      <c r="G38">
        <v>229.9079169</v>
      </c>
      <c r="H38">
        <v>0</v>
      </c>
      <c r="I38">
        <v>99999997.068620503</v>
      </c>
      <c r="J38">
        <v>4312.0379739611017</v>
      </c>
      <c r="K38">
        <v>0</v>
      </c>
      <c r="L38">
        <v>1875549961.785115</v>
      </c>
      <c r="M38">
        <v>0</v>
      </c>
      <c r="N38">
        <v>0</v>
      </c>
      <c r="O38" t="e">
        <f>_xlfn.XLOOKUP(Flux_Rabinowitz3[[#This Row],[id]],[1]!rxns[id],[1]!rxns[id],"")</f>
        <v>#REF!</v>
      </c>
      <c r="P38" t="e">
        <f>IF(Flux_Rabinowitz3[[#This Row],[exact name in model?]]="",_xlfn.XLOOKUP(_xlfn.TEXTBEFORE(Flux_Rabinowitz3[[#This Row],[id]],"_",-1,,,Flux_Rabinowitz3[[#This Row],[id]]),[2]!rxns[id without compartment],[2]!rxns[id],""),Flux_Rabinowitz3[[#This Row],[exact name in model?]])</f>
        <v>#REF!</v>
      </c>
      <c r="Q38" t="str">
        <f>"v.up('RXN-"&amp;Flux_Rabinowitz3[[#This Row],[id]]&amp;"_REV-SPONT') = "&amp;Flux_Rabinowitz3[[#This Row],[val_fit]]&amp;" * %nscale%;"</f>
        <v>v.up('RXN-AKGCITta_m_REV-SPONT') = 229.9079169 * %nscale%;</v>
      </c>
      <c r="R38" t="s">
        <v>168</v>
      </c>
    </row>
    <row r="39" spans="1:18" x14ac:dyDescent="0.2">
      <c r="A39" t="s">
        <v>172</v>
      </c>
      <c r="B39" t="s">
        <v>173</v>
      </c>
      <c r="C39" t="s">
        <v>174</v>
      </c>
      <c r="D39" t="s">
        <v>97</v>
      </c>
      <c r="E39">
        <v>0</v>
      </c>
      <c r="F39" t="s">
        <v>175</v>
      </c>
      <c r="G39">
        <v>1.2466653999999999</v>
      </c>
      <c r="H39">
        <v>1.1718179</v>
      </c>
      <c r="I39">
        <v>1.3404366000000001</v>
      </c>
      <c r="J39">
        <v>23.381833118698509</v>
      </c>
      <c r="K39">
        <v>21.978030819900631</v>
      </c>
      <c r="L39">
        <v>25.14055887601889</v>
      </c>
      <c r="M39">
        <v>1.3199663362540339</v>
      </c>
      <c r="N39">
        <v>24.757094101245588</v>
      </c>
      <c r="O39" t="e">
        <f>_xlfn.XLOOKUP(Flux_Rabinowitz3[[#This Row],[id]],[1]!rxns[id],[1]!rxns[id],"")</f>
        <v>#REF!</v>
      </c>
      <c r="P39" t="e">
        <f>IF(Flux_Rabinowitz3[[#This Row],[exact name in model?]]="",_xlfn.XLOOKUP(_xlfn.TEXTBEFORE(Flux_Rabinowitz3[[#This Row],[id]],"_",-1,,,Flux_Rabinowitz3[[#This Row],[id]]),[2]!rxns[id without compartment],[2]!rxns[id],""),Flux_Rabinowitz3[[#This Row],[exact name in model?]])</f>
        <v>#REF!</v>
      </c>
      <c r="Q39" t="str">
        <f>"v.up('RXN-"&amp;Flux_Rabinowitz3[[#This Row],[id]]&amp;"_REV-SPONT') = "&amp;Flux_Rabinowitz3[[#This Row],[val_fit]]&amp;" * %nscale%;"</f>
        <v>v.up('RXN-AKGDH_m_REV-SPONT') = 1.2466654 * %nscale%;</v>
      </c>
      <c r="R39" t="s">
        <v>172</v>
      </c>
    </row>
    <row r="40" spans="1:18" x14ac:dyDescent="0.2">
      <c r="A40" t="s">
        <v>176</v>
      </c>
      <c r="B40" t="s">
        <v>177</v>
      </c>
      <c r="C40" t="s">
        <v>178</v>
      </c>
      <c r="D40" t="s">
        <v>26</v>
      </c>
      <c r="E40">
        <v>0</v>
      </c>
      <c r="F40" t="s">
        <v>30</v>
      </c>
      <c r="G40">
        <v>234.12378530000001</v>
      </c>
      <c r="H40">
        <v>2.9313796000000001</v>
      </c>
      <c r="I40">
        <v>100000000.00000019</v>
      </c>
      <c r="J40">
        <v>4391.1086944440749</v>
      </c>
      <c r="K40">
        <v>54.979490579234167</v>
      </c>
      <c r="L40">
        <v>1875550016.7646079</v>
      </c>
      <c r="M40">
        <v>3.023336502360245</v>
      </c>
      <c r="N40">
        <v>56.70525393933854</v>
      </c>
      <c r="O40" t="e">
        <f>_xlfn.XLOOKUP(Flux_Rabinowitz3[[#This Row],[id]],[1]!rxns[id],[1]!rxns[id],"")</f>
        <v>#REF!</v>
      </c>
      <c r="P40" t="e">
        <f>IF(Flux_Rabinowitz3[[#This Row],[exact name in model?]]="",_xlfn.XLOOKUP(_xlfn.TEXTBEFORE(Flux_Rabinowitz3[[#This Row],[id]],"_",-1,,,Flux_Rabinowitz3[[#This Row],[id]]),[2]!rxns[id without compartment],[2]!rxns[id],""),Flux_Rabinowitz3[[#This Row],[exact name in model?]])</f>
        <v>#REF!</v>
      </c>
      <c r="Q40" t="str">
        <f>"v.up('RXN-"&amp;Flux_Rabinowitz3[[#This Row],[id]]&amp;"_REV-SPONT') = "&amp;Flux_Rabinowitz3[[#This Row],[val_fit]]&amp;" * %nscale%;"</f>
        <v>v.up('RXN-AKGMALta_m_REV-SPONT') = 234.1237853 * %nscale%;</v>
      </c>
      <c r="R40" t="s">
        <v>176</v>
      </c>
    </row>
    <row r="41" spans="1:18" x14ac:dyDescent="0.2">
      <c r="A41" t="s">
        <v>183</v>
      </c>
      <c r="B41" t="s">
        <v>184</v>
      </c>
      <c r="C41" t="s">
        <v>185</v>
      </c>
      <c r="D41" t="s">
        <v>26</v>
      </c>
      <c r="E41">
        <v>1</v>
      </c>
      <c r="G41">
        <v>-0.44525989999999999</v>
      </c>
      <c r="H41">
        <v>-0.47647260000000002</v>
      </c>
      <c r="I41">
        <v>-0.33436729999999998</v>
      </c>
      <c r="J41">
        <v>-8.3510721290960568</v>
      </c>
      <c r="K41">
        <v>-8.9364819291787434</v>
      </c>
      <c r="L41">
        <v>-6.2712259512053521</v>
      </c>
      <c r="M41">
        <v>-0.42953749246275558</v>
      </c>
      <c r="N41">
        <v>-8.0563419148190505</v>
      </c>
      <c r="O41" t="e">
        <f>_xlfn.XLOOKUP(Flux_Rabinowitz3[[#This Row],[id]],[1]!rxns[id],[1]!rxns[id],"")</f>
        <v>#REF!</v>
      </c>
      <c r="P41" t="e">
        <f>IF(Flux_Rabinowitz3[[#This Row],[exact name in model?]]="",_xlfn.XLOOKUP(_xlfn.TEXTBEFORE(Flux_Rabinowitz3[[#This Row],[id]],"_",-1,,,Flux_Rabinowitz3[[#This Row],[id]]),[2]!rxns[id without compartment],[2]!rxns[id],""),Flux_Rabinowitz3[[#This Row],[exact name in model?]])</f>
        <v>#REF!</v>
      </c>
      <c r="Q41" t="str">
        <f>"v.up('RXN-"&amp;Flux_Rabinowitz3[[#This Row],[id]]&amp;"_REV-SPONT') = "&amp;Flux_Rabinowitz3[[#This Row],[val_fit]]&amp;" * %nscale%;"</f>
        <v>v.up('RXN-ALAt_c_m_REV-SPONT') = -0.4452599 * %nscale%;</v>
      </c>
      <c r="R41" t="s">
        <v>183</v>
      </c>
    </row>
    <row r="42" spans="1:18" x14ac:dyDescent="0.2">
      <c r="A42" t="s">
        <v>179</v>
      </c>
      <c r="B42" t="s">
        <v>180</v>
      </c>
      <c r="C42" t="s">
        <v>181</v>
      </c>
      <c r="D42" t="s">
        <v>43</v>
      </c>
      <c r="E42">
        <v>1</v>
      </c>
      <c r="F42" t="s">
        <v>182</v>
      </c>
      <c r="G42">
        <v>0.44525989999999999</v>
      </c>
      <c r="H42">
        <v>0.33436729999999998</v>
      </c>
      <c r="I42">
        <v>0.47647260000000002</v>
      </c>
      <c r="J42">
        <v>8.3510721290960568</v>
      </c>
      <c r="K42">
        <v>6.2712259512053521</v>
      </c>
      <c r="L42">
        <v>8.9364819291787434</v>
      </c>
      <c r="M42">
        <v>0.42953749246275558</v>
      </c>
      <c r="N42">
        <v>8.0563419148190505</v>
      </c>
      <c r="O42" t="e">
        <f>_xlfn.XLOOKUP(Flux_Rabinowitz3[[#This Row],[id]],[1]!rxns[id],[1]!rxns[id],"")</f>
        <v>#REF!</v>
      </c>
      <c r="P42" t="e">
        <f>IF(Flux_Rabinowitz3[[#This Row],[exact name in model?]]="",_xlfn.XLOOKUP(_xlfn.TEXTBEFORE(Flux_Rabinowitz3[[#This Row],[id]],"_",-1,,,Flux_Rabinowitz3[[#This Row],[id]]),[2]!rxns[id without compartment],[2]!rxns[id],""),Flux_Rabinowitz3[[#This Row],[exact name in model?]])</f>
        <v>#REF!</v>
      </c>
      <c r="Q42" t="str">
        <f>"v.up('RXN-"&amp;Flux_Rabinowitz3[[#This Row],[id]]&amp;"_REV-SPONT') = "&amp;Flux_Rabinowitz3[[#This Row],[val_fit]]&amp;" * %nscale%;"</f>
        <v>v.up('RXN-ALATA_L_m_REV-SPONT') = 0.4452599 * %nscale%;</v>
      </c>
      <c r="R42" t="s">
        <v>179</v>
      </c>
    </row>
    <row r="43" spans="1:18" x14ac:dyDescent="0.2">
      <c r="A43" t="s">
        <v>1396</v>
      </c>
      <c r="B43" t="s">
        <v>1397</v>
      </c>
      <c r="C43" t="s">
        <v>1398</v>
      </c>
      <c r="D43" t="s">
        <v>77</v>
      </c>
      <c r="E43">
        <v>0</v>
      </c>
      <c r="F43" t="s">
        <v>1399</v>
      </c>
      <c r="G43">
        <v>0</v>
      </c>
      <c r="H43">
        <v>0</v>
      </c>
      <c r="I43">
        <v>0.31823600000000002</v>
      </c>
      <c r="J43">
        <v>0</v>
      </c>
      <c r="K43">
        <v>0</v>
      </c>
      <c r="L43">
        <v>5.9686753513510036</v>
      </c>
      <c r="M43">
        <v>0</v>
      </c>
      <c r="N43">
        <v>0</v>
      </c>
      <c r="O43" t="e">
        <f>_xlfn.XLOOKUP(Flux_Rabinowitz3[[#This Row],[id]],[1]!rxns[id],[1]!rxns[id],"")</f>
        <v>#REF!</v>
      </c>
      <c r="P43" t="e">
        <f>IF(Flux_Rabinowitz3[[#This Row],[exact name in model?]]="",_xlfn.XLOOKUP(_xlfn.TEXTBEFORE(Flux_Rabinowitz3[[#This Row],[id]],"_",-1,,,Flux_Rabinowitz3[[#This Row],[id]]),[2]!rxns[id without compartment],[2]!rxns[id],""),Flux_Rabinowitz3[[#This Row],[exact name in model?]])</f>
        <v>#REF!</v>
      </c>
      <c r="Q43" t="str">
        <f>"v.up('RXN-"&amp;Flux_Rabinowitz3[[#This Row],[id]]&amp;"_REV-SPONT') = "&amp;Flux_Rabinowitz3[[#This Row],[val_fit]]&amp;" * %nscale%;"</f>
        <v>v.up('RXN-ALDD2x_c_REV-SPONT') = 0 * %nscale%;</v>
      </c>
      <c r="R43" t="s">
        <v>1396</v>
      </c>
    </row>
    <row r="44" spans="1:18" x14ac:dyDescent="0.2">
      <c r="A44" t="s">
        <v>1400</v>
      </c>
      <c r="B44" t="s">
        <v>1397</v>
      </c>
      <c r="C44" t="s">
        <v>1401</v>
      </c>
      <c r="D44" t="s">
        <v>77</v>
      </c>
      <c r="E44">
        <v>0</v>
      </c>
      <c r="F44" t="s">
        <v>1402</v>
      </c>
      <c r="G44">
        <v>0</v>
      </c>
      <c r="H44">
        <v>0</v>
      </c>
      <c r="I44">
        <v>0.31823600000000002</v>
      </c>
      <c r="J44">
        <v>0</v>
      </c>
      <c r="K44">
        <v>0</v>
      </c>
      <c r="L44">
        <v>5.9686753513510036</v>
      </c>
      <c r="M44">
        <v>0</v>
      </c>
      <c r="N44">
        <v>0</v>
      </c>
      <c r="O44" t="e">
        <f>_xlfn.XLOOKUP(Flux_Rabinowitz3[[#This Row],[id]],[1]!rxns[id],[1]!rxns[id],"")</f>
        <v>#REF!</v>
      </c>
      <c r="P44" t="e">
        <f>IF(Flux_Rabinowitz3[[#This Row],[exact name in model?]]="",_xlfn.XLOOKUP(_xlfn.TEXTBEFORE(Flux_Rabinowitz3[[#This Row],[id]],"_",-1,,,Flux_Rabinowitz3[[#This Row],[id]]),[2]!rxns[id without compartment],[2]!rxns[id],""),Flux_Rabinowitz3[[#This Row],[exact name in model?]])</f>
        <v>#REF!</v>
      </c>
      <c r="Q44" t="str">
        <f>"v.up('RXN-"&amp;Flux_Rabinowitz3[[#This Row],[id]]&amp;"_REV-SPONT') = "&amp;Flux_Rabinowitz3[[#This Row],[val_fit]]&amp;" * %nscale%;"</f>
        <v>v.up('RXN-ALDD2y_c_REV-SPONT') = 0 * %nscale%;</v>
      </c>
      <c r="R44" t="s">
        <v>1400</v>
      </c>
    </row>
    <row r="45" spans="1:18" x14ac:dyDescent="0.2">
      <c r="A45" t="s">
        <v>186</v>
      </c>
      <c r="B45" t="s">
        <v>187</v>
      </c>
      <c r="C45" t="s">
        <v>188</v>
      </c>
      <c r="D45" t="s">
        <v>62</v>
      </c>
      <c r="E45">
        <v>0</v>
      </c>
      <c r="F45" t="s">
        <v>189</v>
      </c>
      <c r="G45">
        <v>0</v>
      </c>
      <c r="H45">
        <v>0</v>
      </c>
      <c r="I45">
        <v>0.38342799999999999</v>
      </c>
      <c r="J45">
        <v>0</v>
      </c>
      <c r="K45">
        <v>0</v>
      </c>
      <c r="L45">
        <v>7.1913839182801844</v>
      </c>
      <c r="M45">
        <v>0</v>
      </c>
      <c r="N45">
        <v>0</v>
      </c>
      <c r="O45" t="e">
        <f>_xlfn.XLOOKUP(Flux_Rabinowitz3[[#This Row],[id]],[1]!rxns[id],[1]!rxns[id],"")</f>
        <v>#REF!</v>
      </c>
      <c r="P45" t="e">
        <f>IF(Flux_Rabinowitz3[[#This Row],[exact name in model?]]="",_xlfn.XLOOKUP(_xlfn.TEXTBEFORE(Flux_Rabinowitz3[[#This Row],[id]],"_",-1,,,Flux_Rabinowitz3[[#This Row],[id]]),[2]!rxns[id without compartment],[2]!rxns[id],""),Flux_Rabinowitz3[[#This Row],[exact name in model?]])</f>
        <v>#REF!</v>
      </c>
      <c r="Q45" t="str">
        <f>"v.up('RXN-"&amp;Flux_Rabinowitz3[[#This Row],[id]]&amp;"_REV-SPONT') = "&amp;Flux_Rabinowitz3[[#This Row],[val_fit]]&amp;" * %nscale%;"</f>
        <v>v.up('RXN-ALPHNH_c_REV-SPONT') = 0 * %nscale%;</v>
      </c>
      <c r="R45" t="s">
        <v>186</v>
      </c>
    </row>
    <row r="46" spans="1:18" x14ac:dyDescent="0.2">
      <c r="A46" t="s">
        <v>190</v>
      </c>
      <c r="B46" t="s">
        <v>191</v>
      </c>
      <c r="C46" t="s">
        <v>192</v>
      </c>
      <c r="D46" t="s">
        <v>193</v>
      </c>
      <c r="E46">
        <v>0</v>
      </c>
      <c r="F46" t="s">
        <v>194</v>
      </c>
      <c r="G46">
        <v>0.61260800000000004</v>
      </c>
      <c r="H46">
        <v>0.51800120000000005</v>
      </c>
      <c r="I46">
        <v>0.64382049999999991</v>
      </c>
      <c r="J46">
        <v>11.489769446701301</v>
      </c>
      <c r="K46">
        <v>9.7153715934408496</v>
      </c>
      <c r="L46">
        <v>12.075175495683951</v>
      </c>
      <c r="M46">
        <v>0.59688540362865705</v>
      </c>
      <c r="N46">
        <v>11.19509467736205</v>
      </c>
      <c r="O46" t="e">
        <f>_xlfn.XLOOKUP(Flux_Rabinowitz3[[#This Row],[id]],[1]!rxns[id],[1]!rxns[id],"")</f>
        <v>#REF!</v>
      </c>
      <c r="P46" t="e">
        <f>IF(Flux_Rabinowitz3[[#This Row],[exact name in model?]]="",_xlfn.XLOOKUP(_xlfn.TEXTBEFORE(Flux_Rabinowitz3[[#This Row],[id]],"_",-1,,,Flux_Rabinowitz3[[#This Row],[id]]),[2]!rxns[id without compartment],[2]!rxns[id],""),Flux_Rabinowitz3[[#This Row],[exact name in model?]])</f>
        <v>#REF!</v>
      </c>
      <c r="Q46" t="str">
        <f>"v.up('RXN-"&amp;Flux_Rabinowitz3[[#This Row],[id]]&amp;"_REV-SPONT') = "&amp;Flux_Rabinowitz3[[#This Row],[val_fit]]&amp;" * %nscale%;"</f>
        <v>v.up('RXN-ANPRT_c_REV-SPONT') = 0.612608 * %nscale%;</v>
      </c>
      <c r="R46" t="s">
        <v>190</v>
      </c>
    </row>
    <row r="47" spans="1:18" x14ac:dyDescent="0.2">
      <c r="A47" t="s">
        <v>195</v>
      </c>
      <c r="B47" t="s">
        <v>196</v>
      </c>
      <c r="C47" t="s">
        <v>197</v>
      </c>
      <c r="D47" t="s">
        <v>193</v>
      </c>
      <c r="E47">
        <v>0</v>
      </c>
      <c r="F47" t="s">
        <v>198</v>
      </c>
      <c r="G47">
        <v>1.04391E-2</v>
      </c>
      <c r="H47">
        <v>1.0439E-2</v>
      </c>
      <c r="I47">
        <v>1.0439199999999999E-2</v>
      </c>
      <c r="J47">
        <v>0.19579054180007369</v>
      </c>
      <c r="K47">
        <v>0.195788666250057</v>
      </c>
      <c r="L47">
        <v>0.19579241735009051</v>
      </c>
      <c r="M47">
        <v>1.043911829632453E-2</v>
      </c>
      <c r="N47">
        <v>0.1957945645262294</v>
      </c>
      <c r="O47" t="e">
        <f>_xlfn.XLOOKUP(Flux_Rabinowitz3[[#This Row],[id]],[1]!rxns[id],[1]!rxns[id],"")</f>
        <v>#REF!</v>
      </c>
      <c r="P47" t="e">
        <f>IF(Flux_Rabinowitz3[[#This Row],[exact name in model?]]="",_xlfn.XLOOKUP(_xlfn.TEXTBEFORE(Flux_Rabinowitz3[[#This Row],[id]],"_",-1,,,Flux_Rabinowitz3[[#This Row],[id]]),[2]!rxns[id without compartment],[2]!rxns[id],""),Flux_Rabinowitz3[[#This Row],[exact name in model?]])</f>
        <v>#REF!</v>
      </c>
      <c r="Q47" t="str">
        <f>"v.up('RXN-"&amp;Flux_Rabinowitz3[[#This Row],[id]]&amp;"_REV-SPONT') = "&amp;Flux_Rabinowitz3[[#This Row],[val_fit]]&amp;" * %nscale%;"</f>
        <v>v.up('RXN-ANS_c_REV-SPONT') = 0.0104391 * %nscale%;</v>
      </c>
      <c r="R47" t="s">
        <v>195</v>
      </c>
    </row>
    <row r="48" spans="1:18" x14ac:dyDescent="0.2">
      <c r="A48" t="s">
        <v>199</v>
      </c>
      <c r="B48" t="s">
        <v>200</v>
      </c>
      <c r="C48" t="s">
        <v>201</v>
      </c>
      <c r="D48" t="s">
        <v>62</v>
      </c>
      <c r="E48">
        <v>0</v>
      </c>
      <c r="F48" t="s">
        <v>202</v>
      </c>
      <c r="G48">
        <v>4.5000000000000001E-6</v>
      </c>
      <c r="H48">
        <v>0</v>
      </c>
      <c r="I48">
        <v>0.30303829999999998</v>
      </c>
      <c r="J48">
        <v>8.4399750754407172E-5</v>
      </c>
      <c r="K48">
        <v>0</v>
      </c>
      <c r="L48">
        <v>5.6836348864531701</v>
      </c>
      <c r="M48">
        <v>-7.6580606300780119E-8</v>
      </c>
      <c r="N48">
        <v>-1.436334567364282E-6</v>
      </c>
      <c r="O48" t="e">
        <f>_xlfn.XLOOKUP(Flux_Rabinowitz3[[#This Row],[id]],[1]!rxns[id],[1]!rxns[id],"")</f>
        <v>#REF!</v>
      </c>
      <c r="P48" t="e">
        <f>IF(Flux_Rabinowitz3[[#This Row],[exact name in model?]]="",_xlfn.XLOOKUP(_xlfn.TEXTBEFORE(Flux_Rabinowitz3[[#This Row],[id]],"_",-1,,,Flux_Rabinowitz3[[#This Row],[id]]),[2]!rxns[id without compartment],[2]!rxns[id],""),Flux_Rabinowitz3[[#This Row],[exact name in model?]])</f>
        <v>#REF!</v>
      </c>
      <c r="Q48" t="str">
        <f>"v.up('RXN-"&amp;Flux_Rabinowitz3[[#This Row],[id]]&amp;"_REV-SPONT') = "&amp;Flux_Rabinowitz3[[#This Row],[val_fit]]&amp;" * %nscale%;"</f>
        <v>v.up('RXN-ARGN_c_REV-SPONT') = 0.0000045 * %nscale%;</v>
      </c>
      <c r="R48" t="s">
        <v>199</v>
      </c>
    </row>
    <row r="49" spans="1:18" x14ac:dyDescent="0.2">
      <c r="A49" t="s">
        <v>203</v>
      </c>
      <c r="B49" t="s">
        <v>204</v>
      </c>
      <c r="C49" t="s">
        <v>205</v>
      </c>
      <c r="D49" t="s">
        <v>62</v>
      </c>
      <c r="E49">
        <v>1</v>
      </c>
      <c r="F49" t="s">
        <v>206</v>
      </c>
      <c r="G49">
        <v>6.1997099999999999E-2</v>
      </c>
      <c r="H49">
        <v>6.1992499999999999E-2</v>
      </c>
      <c r="I49">
        <v>0.36503089999999999</v>
      </c>
      <c r="J49">
        <v>1.1627866194435681</v>
      </c>
      <c r="K49">
        <v>1.162700344142797</v>
      </c>
      <c r="L49">
        <v>6.8463371061459837</v>
      </c>
      <c r="M49">
        <v>6.199252923162489E-2</v>
      </c>
      <c r="N49">
        <v>1.162722743458046</v>
      </c>
      <c r="O49" t="e">
        <f>_xlfn.XLOOKUP(Flux_Rabinowitz3[[#This Row],[id]],[1]!rxns[id],[1]!rxns[id],"")</f>
        <v>#REF!</v>
      </c>
      <c r="P49" t="e">
        <f>IF(Flux_Rabinowitz3[[#This Row],[exact name in model?]]="",_xlfn.XLOOKUP(_xlfn.TEXTBEFORE(Flux_Rabinowitz3[[#This Row],[id]],"_",-1,,,Flux_Rabinowitz3[[#This Row],[id]]),[2]!rxns[id without compartment],[2]!rxns[id],""),Flux_Rabinowitz3[[#This Row],[exact name in model?]])</f>
        <v>#REF!</v>
      </c>
      <c r="Q49" t="str">
        <f>"v.up('RXN-"&amp;Flux_Rabinowitz3[[#This Row],[id]]&amp;"_REV-SPONT') = "&amp;Flux_Rabinowitz3[[#This Row],[val_fit]]&amp;" * %nscale%;"</f>
        <v>v.up('RXN-ARGSL_c_REV-SPONT') = 0.0619971 * %nscale%;</v>
      </c>
      <c r="R49" t="s">
        <v>203</v>
      </c>
    </row>
    <row r="50" spans="1:18" x14ac:dyDescent="0.2">
      <c r="A50" t="s">
        <v>207</v>
      </c>
      <c r="B50" t="s">
        <v>208</v>
      </c>
      <c r="C50" t="s">
        <v>209</v>
      </c>
      <c r="D50" t="s">
        <v>62</v>
      </c>
      <c r="E50">
        <v>1</v>
      </c>
      <c r="F50" t="s">
        <v>210</v>
      </c>
      <c r="G50">
        <v>6.1997099999999999E-2</v>
      </c>
      <c r="H50">
        <v>6.1992499999999999E-2</v>
      </c>
      <c r="I50">
        <v>0.36503089999999999</v>
      </c>
      <c r="J50">
        <v>1.1627866194435681</v>
      </c>
      <c r="K50">
        <v>1.162700344142797</v>
      </c>
      <c r="L50">
        <v>6.8463371061459837</v>
      </c>
      <c r="M50">
        <v>6.199252923162489E-2</v>
      </c>
      <c r="N50">
        <v>1.162722743458046</v>
      </c>
      <c r="O50" t="e">
        <f>_xlfn.XLOOKUP(Flux_Rabinowitz3[[#This Row],[id]],[1]!rxns[id],[1]!rxns[id],"")</f>
        <v>#REF!</v>
      </c>
      <c r="P50" t="e">
        <f>IF(Flux_Rabinowitz3[[#This Row],[exact name in model?]]="",_xlfn.XLOOKUP(_xlfn.TEXTBEFORE(Flux_Rabinowitz3[[#This Row],[id]],"_",-1,,,Flux_Rabinowitz3[[#This Row],[id]]),[2]!rxns[id without compartment],[2]!rxns[id],""),Flux_Rabinowitz3[[#This Row],[exact name in model?]])</f>
        <v>#REF!</v>
      </c>
      <c r="Q50" t="str">
        <f>"v.up('RXN-"&amp;Flux_Rabinowitz3[[#This Row],[id]]&amp;"_REV-SPONT') = "&amp;Flux_Rabinowitz3[[#This Row],[val_fit]]&amp;" * %nscale%;"</f>
        <v>v.up('RXN-ARGSS_c_REV-SPONT') = 0.0619971 * %nscale%;</v>
      </c>
      <c r="R50" t="s">
        <v>207</v>
      </c>
    </row>
    <row r="51" spans="1:18" x14ac:dyDescent="0.2">
      <c r="A51" t="s">
        <v>211</v>
      </c>
      <c r="B51" t="s">
        <v>212</v>
      </c>
      <c r="C51" t="s">
        <v>213</v>
      </c>
      <c r="D51" t="s">
        <v>149</v>
      </c>
      <c r="E51">
        <v>0</v>
      </c>
      <c r="F51" t="s">
        <v>214</v>
      </c>
      <c r="G51">
        <v>0.20235040000000001</v>
      </c>
      <c r="H51">
        <v>0.20235929999999999</v>
      </c>
      <c r="I51">
        <v>0.31804480000000002</v>
      </c>
      <c r="J51">
        <v>3.7951829611232428</v>
      </c>
      <c r="K51">
        <v>3.7953498850747351</v>
      </c>
      <c r="L51">
        <v>5.9650892997189509</v>
      </c>
      <c r="M51">
        <v>0.20235929999999999</v>
      </c>
      <c r="N51">
        <v>3.7954212124679678</v>
      </c>
      <c r="O51" t="e">
        <f>_xlfn.XLOOKUP(Flux_Rabinowitz3[[#This Row],[id]],[1]!rxns[id],[1]!rxns[id],"")</f>
        <v>#REF!</v>
      </c>
      <c r="P51" t="e">
        <f>IF(Flux_Rabinowitz3[[#This Row],[exact name in model?]]="",_xlfn.XLOOKUP(_xlfn.TEXTBEFORE(Flux_Rabinowitz3[[#This Row],[id]],"_",-1,,,Flux_Rabinowitz3[[#This Row],[id]]),[2]!rxns[id without compartment],[2]!rxns[id],""),Flux_Rabinowitz3[[#This Row],[exact name in model?]])</f>
        <v>#REF!</v>
      </c>
      <c r="Q51" t="str">
        <f>"v.up('RXN-"&amp;Flux_Rabinowitz3[[#This Row],[id]]&amp;"_REV-SPONT') = "&amp;Flux_Rabinowitz3[[#This Row],[val_fit]]&amp;" * %nscale%;"</f>
        <v>v.up('RXN-ASAD_c_REV-SPONT') = 0.2023504 * %nscale%;</v>
      </c>
      <c r="R51" t="s">
        <v>211</v>
      </c>
    </row>
    <row r="52" spans="1:18" x14ac:dyDescent="0.2">
      <c r="A52" t="s">
        <v>215</v>
      </c>
      <c r="B52" t="s">
        <v>216</v>
      </c>
      <c r="C52" t="s">
        <v>217</v>
      </c>
      <c r="D52" t="s">
        <v>43</v>
      </c>
      <c r="E52">
        <v>0</v>
      </c>
      <c r="F52" t="s">
        <v>218</v>
      </c>
      <c r="G52">
        <v>7.4519600000000005E-2</v>
      </c>
      <c r="H52">
        <v>7.4519500000000002E-2</v>
      </c>
      <c r="I52">
        <v>7.4519700000000008E-2</v>
      </c>
      <c r="J52">
        <v>1.397652370292916</v>
      </c>
      <c r="K52">
        <v>1.3976504947428989</v>
      </c>
      <c r="L52">
        <v>1.3976542458429331</v>
      </c>
      <c r="M52">
        <v>7.45196250831687E-2</v>
      </c>
      <c r="N52">
        <v>1.397679107339364</v>
      </c>
      <c r="O52" t="e">
        <f>_xlfn.XLOOKUP(Flux_Rabinowitz3[[#This Row],[id]],[1]!rxns[id],[1]!rxns[id],"")</f>
        <v>#REF!</v>
      </c>
      <c r="P52" t="e">
        <f>IF(Flux_Rabinowitz3[[#This Row],[exact name in model?]]="",_xlfn.XLOOKUP(_xlfn.TEXTBEFORE(Flux_Rabinowitz3[[#This Row],[id]],"_",-1,,,Flux_Rabinowitz3[[#This Row],[id]]),[2]!rxns[id without compartment],[2]!rxns[id],""),Flux_Rabinowitz3[[#This Row],[exact name in model?]])</f>
        <v>#REF!</v>
      </c>
      <c r="Q52" t="str">
        <f>"v.up('RXN-"&amp;Flux_Rabinowitz3[[#This Row],[id]]&amp;"_REV-SPONT') = "&amp;Flux_Rabinowitz3[[#This Row],[val_fit]]&amp;" * %nscale%;"</f>
        <v>v.up('RXN-ASNS1_c_REV-SPONT') = 0.0745196 * %nscale%;</v>
      </c>
      <c r="R52" t="s">
        <v>215</v>
      </c>
    </row>
    <row r="53" spans="1:18" x14ac:dyDescent="0.2">
      <c r="A53" t="s">
        <v>219</v>
      </c>
      <c r="B53" t="s">
        <v>220</v>
      </c>
      <c r="C53" t="s">
        <v>221</v>
      </c>
      <c r="D53" t="s">
        <v>222</v>
      </c>
      <c r="E53">
        <v>0</v>
      </c>
      <c r="F53" t="s">
        <v>223</v>
      </c>
      <c r="G53">
        <v>7.6243400000000003E-2</v>
      </c>
      <c r="H53">
        <v>7.62433E-2</v>
      </c>
      <c r="I53">
        <v>7.6243500000000006E-2</v>
      </c>
      <c r="J53">
        <v>1.429983101481904</v>
      </c>
      <c r="K53">
        <v>1.4299812259318869</v>
      </c>
      <c r="L53">
        <v>1.4299849770319211</v>
      </c>
      <c r="M53">
        <v>7.6243370768375104E-2</v>
      </c>
      <c r="N53">
        <v>1.430009427411298</v>
      </c>
      <c r="O53" t="e">
        <f>_xlfn.XLOOKUP(Flux_Rabinowitz3[[#This Row],[id]],[1]!rxns[id],[1]!rxns[id],"")</f>
        <v>#REF!</v>
      </c>
      <c r="P53" t="e">
        <f>IF(Flux_Rabinowitz3[[#This Row],[exact name in model?]]="",_xlfn.XLOOKUP(_xlfn.TEXTBEFORE(Flux_Rabinowitz3[[#This Row],[id]],"_",-1,,,Flux_Rabinowitz3[[#This Row],[id]]),[2]!rxns[id without compartment],[2]!rxns[id],""),Flux_Rabinowitz3[[#This Row],[exact name in model?]])</f>
        <v>#REF!</v>
      </c>
      <c r="Q53" t="str">
        <f>"v.up('RXN-"&amp;Flux_Rabinowitz3[[#This Row],[id]]&amp;"_REV-SPONT') = "&amp;Flux_Rabinowitz3[[#This Row],[val_fit]]&amp;" * %nscale%;"</f>
        <v>v.up('RXN-ASPCT_c_REV-SPONT') = 0.0762434 * %nscale%;</v>
      </c>
      <c r="R53" t="s">
        <v>219</v>
      </c>
    </row>
    <row r="54" spans="1:18" x14ac:dyDescent="0.2">
      <c r="A54" t="s">
        <v>224</v>
      </c>
      <c r="B54" t="s">
        <v>225</v>
      </c>
      <c r="C54" t="s">
        <v>226</v>
      </c>
      <c r="D54" t="s">
        <v>26</v>
      </c>
      <c r="E54">
        <v>0</v>
      </c>
      <c r="F54" t="s">
        <v>227</v>
      </c>
      <c r="G54">
        <v>3.2324427999999998</v>
      </c>
      <c r="H54">
        <v>1.9875646</v>
      </c>
      <c r="I54">
        <v>3.9244672</v>
      </c>
      <c r="J54">
        <v>60.626081477306222</v>
      </c>
      <c r="K54">
        <v>37.277768188507331</v>
      </c>
      <c r="L54">
        <v>73.605345227521369</v>
      </c>
      <c r="M54">
        <v>2.057827406400877</v>
      </c>
      <c r="N54">
        <v>38.596307606578151</v>
      </c>
      <c r="O54" t="e">
        <f>_xlfn.XLOOKUP(Flux_Rabinowitz3[[#This Row],[id]],[1]!rxns[id],[1]!rxns[id],"")</f>
        <v>#REF!</v>
      </c>
      <c r="P54" t="e">
        <f>IF(Flux_Rabinowitz3[[#This Row],[exact name in model?]]="",_xlfn.XLOOKUP(_xlfn.TEXTBEFORE(Flux_Rabinowitz3[[#This Row],[id]],"_",-1,,,Flux_Rabinowitz3[[#This Row],[id]]),[2]!rxns[id without compartment],[2]!rxns[id],""),Flux_Rabinowitz3[[#This Row],[exact name in model?]])</f>
        <v>#REF!</v>
      </c>
      <c r="Q54" t="str">
        <f>"v.up('RXN-"&amp;Flux_Rabinowitz3[[#This Row],[id]]&amp;"_REV-SPONT') = "&amp;Flux_Rabinowitz3[[#This Row],[val_fit]]&amp;" * %nscale%;"</f>
        <v>v.up('RXN-ASPGLUt_c_m_REV-SPONT') = 3.2324428 * %nscale%;</v>
      </c>
      <c r="R54" t="s">
        <v>224</v>
      </c>
    </row>
    <row r="55" spans="1:18" x14ac:dyDescent="0.2">
      <c r="A55" t="s">
        <v>228</v>
      </c>
      <c r="B55" t="s">
        <v>229</v>
      </c>
      <c r="C55" t="s">
        <v>230</v>
      </c>
      <c r="D55" t="s">
        <v>149</v>
      </c>
      <c r="E55">
        <v>0</v>
      </c>
      <c r="F55" t="s">
        <v>231</v>
      </c>
      <c r="G55">
        <v>0.20235040000000001</v>
      </c>
      <c r="H55">
        <v>0.20235929999999999</v>
      </c>
      <c r="I55">
        <v>0.31804480000000002</v>
      </c>
      <c r="J55">
        <v>3.7951829611232428</v>
      </c>
      <c r="K55">
        <v>3.7953498850747351</v>
      </c>
      <c r="L55">
        <v>5.9650892997189509</v>
      </c>
      <c r="M55">
        <v>0.20235929999999999</v>
      </c>
      <c r="N55">
        <v>3.7954212124679678</v>
      </c>
      <c r="O55" t="e">
        <f>_xlfn.XLOOKUP(Flux_Rabinowitz3[[#This Row],[id]],[1]!rxns[id],[1]!rxns[id],"")</f>
        <v>#REF!</v>
      </c>
      <c r="P55" t="e">
        <f>IF(Flux_Rabinowitz3[[#This Row],[exact name in model?]]="",_xlfn.XLOOKUP(_xlfn.TEXTBEFORE(Flux_Rabinowitz3[[#This Row],[id]],"_",-1,,,Flux_Rabinowitz3[[#This Row],[id]]),[2]!rxns[id without compartment],[2]!rxns[id],""),Flux_Rabinowitz3[[#This Row],[exact name in model?]])</f>
        <v>#REF!</v>
      </c>
      <c r="Q55" t="str">
        <f>"v.up('RXN-"&amp;Flux_Rabinowitz3[[#This Row],[id]]&amp;"_REV-SPONT') = "&amp;Flux_Rabinowitz3[[#This Row],[val_fit]]&amp;" * %nscale%;"</f>
        <v>v.up('RXN-ASPK_c_REV-SPONT') = 0.2023504 * %nscale%;</v>
      </c>
      <c r="R55" t="s">
        <v>228</v>
      </c>
    </row>
    <row r="56" spans="1:18" x14ac:dyDescent="0.2">
      <c r="A56" t="s">
        <v>232</v>
      </c>
      <c r="B56" t="s">
        <v>233</v>
      </c>
      <c r="C56" t="s">
        <v>234</v>
      </c>
      <c r="D56" t="s">
        <v>235</v>
      </c>
      <c r="E56">
        <v>1</v>
      </c>
      <c r="F56" t="s">
        <v>236</v>
      </c>
      <c r="G56">
        <v>2.6102913999999999</v>
      </c>
      <c r="H56">
        <v>1.3167564</v>
      </c>
      <c r="I56">
        <v>3.3023112999999999</v>
      </c>
      <c r="J56">
        <v>48.957320790304998</v>
      </c>
      <c r="K56">
        <v>24.696424880948989</v>
      </c>
      <c r="L56">
        <v>61.936500140769397</v>
      </c>
      <c r="M56">
        <v>1.4356716290597309</v>
      </c>
      <c r="N56">
        <v>26.927245523540289</v>
      </c>
      <c r="O56" t="e">
        <f>_xlfn.XLOOKUP(Flux_Rabinowitz3[[#This Row],[id]],[1]!rxns[id],[1]!rxns[id],"")</f>
        <v>#REF!</v>
      </c>
      <c r="P56" t="e">
        <f>IF(Flux_Rabinowitz3[[#This Row],[exact name in model?]]="",_xlfn.XLOOKUP(_xlfn.TEXTBEFORE(Flux_Rabinowitz3[[#This Row],[id]],"_",-1,,,Flux_Rabinowitz3[[#This Row],[id]]),[2]!rxns[id without compartment],[2]!rxns[id],""),Flux_Rabinowitz3[[#This Row],[exact name in model?]])</f>
        <v>#REF!</v>
      </c>
      <c r="Q56" t="str">
        <f>"v.up('RXN-"&amp;Flux_Rabinowitz3[[#This Row],[id]]&amp;"_REV-SPONT') = "&amp;Flux_Rabinowitz3[[#This Row],[val_fit]]&amp;" * %nscale%;"</f>
        <v>v.up('RXN-ASPTA_c_REV-SPONT') = 2.6102914 * %nscale%;</v>
      </c>
      <c r="R56" t="s">
        <v>232</v>
      </c>
    </row>
    <row r="57" spans="1:18" x14ac:dyDescent="0.2">
      <c r="A57" t="s">
        <v>237</v>
      </c>
      <c r="B57" t="s">
        <v>233</v>
      </c>
      <c r="C57" t="s">
        <v>238</v>
      </c>
      <c r="D57" t="s">
        <v>235</v>
      </c>
      <c r="E57">
        <v>0</v>
      </c>
      <c r="F57" t="s">
        <v>239</v>
      </c>
      <c r="G57">
        <v>3.2324427999999998</v>
      </c>
      <c r="H57">
        <v>1.9875646</v>
      </c>
      <c r="I57">
        <v>3.9244672</v>
      </c>
      <c r="J57">
        <v>60.626081477306222</v>
      </c>
      <c r="K57">
        <v>37.277768188507331</v>
      </c>
      <c r="L57">
        <v>73.605345227521369</v>
      </c>
      <c r="M57">
        <v>2.057827406400877</v>
      </c>
      <c r="N57">
        <v>38.596307606578151</v>
      </c>
      <c r="O57" t="e">
        <f>_xlfn.XLOOKUP(Flux_Rabinowitz3[[#This Row],[id]],[1]!rxns[id],[1]!rxns[id],"")</f>
        <v>#REF!</v>
      </c>
      <c r="P57" t="e">
        <f>IF(Flux_Rabinowitz3[[#This Row],[exact name in model?]]="",_xlfn.XLOOKUP(_xlfn.TEXTBEFORE(Flux_Rabinowitz3[[#This Row],[id]],"_",-1,,,Flux_Rabinowitz3[[#This Row],[id]]),[2]!rxns[id without compartment],[2]!rxns[id],""),Flux_Rabinowitz3[[#This Row],[exact name in model?]])</f>
        <v>#REF!</v>
      </c>
      <c r="Q57" t="str">
        <f>"v.up('RXN-"&amp;Flux_Rabinowitz3[[#This Row],[id]]&amp;"_REV-SPONT') = "&amp;Flux_Rabinowitz3[[#This Row],[val_fit]]&amp;" * %nscale%;"</f>
        <v>v.up('RXN-ASPTAi_m_REV-SPONT') = 3.2324428 * %nscale%;</v>
      </c>
      <c r="R57" t="s">
        <v>237</v>
      </c>
    </row>
    <row r="58" spans="1:18" x14ac:dyDescent="0.2">
      <c r="A58" t="s">
        <v>240</v>
      </c>
      <c r="B58" t="s">
        <v>241</v>
      </c>
      <c r="C58" t="s">
        <v>242</v>
      </c>
      <c r="D58" t="s">
        <v>243</v>
      </c>
      <c r="E58">
        <v>0</v>
      </c>
      <c r="G58">
        <v>0</v>
      </c>
      <c r="H58">
        <v>0</v>
      </c>
      <c r="I58">
        <v>1.3888758999999999</v>
      </c>
      <c r="J58">
        <v>0</v>
      </c>
      <c r="K58">
        <v>0</v>
      </c>
      <c r="L58">
        <v>26.049062175289539</v>
      </c>
      <c r="M58">
        <v>0</v>
      </c>
      <c r="N58">
        <v>0</v>
      </c>
      <c r="O58" t="e">
        <f>_xlfn.XLOOKUP(Flux_Rabinowitz3[[#This Row],[id]],[1]!rxns[id],[1]!rxns[id],"")</f>
        <v>#REF!</v>
      </c>
      <c r="P58" t="e">
        <f>IF(Flux_Rabinowitz3[[#This Row],[exact name in model?]]="",_xlfn.XLOOKUP(_xlfn.TEXTBEFORE(Flux_Rabinowitz3[[#This Row],[id]],"_",-1,,,Flux_Rabinowitz3[[#This Row],[id]]),[2]!rxns[id without compartment],[2]!rxns[id],""),Flux_Rabinowitz3[[#This Row],[exact name in model?]])</f>
        <v>#REF!</v>
      </c>
      <c r="Q58" t="str">
        <f>"v.up('RXN-"&amp;Flux_Rabinowitz3[[#This Row],[id]]&amp;"_REV-SPONT') = "&amp;Flux_Rabinowitz3[[#This Row],[val_fit]]&amp;" * %nscale%;"</f>
        <v>v.up('RXN-ATPM_c_REV-SPONT') = 0 * %nscale%;</v>
      </c>
      <c r="R58" t="s">
        <v>240</v>
      </c>
    </row>
    <row r="59" spans="1:18" x14ac:dyDescent="0.2">
      <c r="A59" t="s">
        <v>244</v>
      </c>
      <c r="B59" t="s">
        <v>245</v>
      </c>
      <c r="C59" t="s">
        <v>246</v>
      </c>
      <c r="D59" t="s">
        <v>247</v>
      </c>
      <c r="E59">
        <v>0</v>
      </c>
      <c r="F59" t="s">
        <v>248</v>
      </c>
      <c r="G59">
        <v>3.09965E-2</v>
      </c>
      <c r="H59">
        <v>3.09964E-2</v>
      </c>
      <c r="I59">
        <v>3.0996599999999999E-2</v>
      </c>
      <c r="J59">
        <v>0.5813548609464404</v>
      </c>
      <c r="K59">
        <v>0.58135298539642366</v>
      </c>
      <c r="L59">
        <v>0.58135673649645714</v>
      </c>
      <c r="M59">
        <v>3.099649619448577E-2</v>
      </c>
      <c r="N59">
        <v>0.58136571518449587</v>
      </c>
      <c r="O59" t="e">
        <f>_xlfn.XLOOKUP(Flux_Rabinowitz3[[#This Row],[id]],[1]!rxns[id],[1]!rxns[id],"")</f>
        <v>#REF!</v>
      </c>
      <c r="P59" t="e">
        <f>IF(Flux_Rabinowitz3[[#This Row],[exact name in model?]]="",_xlfn.XLOOKUP(_xlfn.TEXTBEFORE(Flux_Rabinowitz3[[#This Row],[id]],"_",-1,,,Flux_Rabinowitz3[[#This Row],[id]]),[2]!rxns[id without compartment],[2]!rxns[id],""),Flux_Rabinowitz3[[#This Row],[exact name in model?]])</f>
        <v>#REF!</v>
      </c>
      <c r="Q59" t="str">
        <f>"v.up('RXN-"&amp;Flux_Rabinowitz3[[#This Row],[id]]&amp;"_REV-SPONT') = "&amp;Flux_Rabinowitz3[[#This Row],[val_fit]]&amp;" * %nscale%;"</f>
        <v>v.up('RXN-ATPPRT_c_REV-SPONT') = 0.0309965 * %nscale%;</v>
      </c>
      <c r="R59" t="s">
        <v>244</v>
      </c>
    </row>
    <row r="60" spans="1:18" x14ac:dyDescent="0.2">
      <c r="A60" t="s">
        <v>249</v>
      </c>
      <c r="B60" t="s">
        <v>250</v>
      </c>
      <c r="C60" t="s">
        <v>251</v>
      </c>
      <c r="D60" t="s">
        <v>235</v>
      </c>
      <c r="E60">
        <v>0</v>
      </c>
      <c r="F60" t="s">
        <v>252</v>
      </c>
      <c r="G60">
        <v>25.4962412</v>
      </c>
      <c r="H60">
        <v>25.226093299999999</v>
      </c>
      <c r="I60">
        <v>25.764447000000001</v>
      </c>
      <c r="J60">
        <v>478.19475610094378</v>
      </c>
      <c r="K60">
        <v>473.12799711720447</v>
      </c>
      <c r="L60">
        <v>483.22509002780743</v>
      </c>
      <c r="M60">
        <v>25.226093299999999</v>
      </c>
      <c r="N60">
        <v>473.13688878403951</v>
      </c>
      <c r="O60" t="e">
        <f>_xlfn.XLOOKUP(Flux_Rabinowitz3[[#This Row],[id]],[1]!rxns[id],[1]!rxns[id],"")</f>
        <v>#REF!</v>
      </c>
      <c r="P60" t="e">
        <f>IF(Flux_Rabinowitz3[[#This Row],[exact name in model?]]="",_xlfn.XLOOKUP(_xlfn.TEXTBEFORE(Flux_Rabinowitz3[[#This Row],[id]],"_",-1,,,Flux_Rabinowitz3[[#This Row],[id]]),[2]!rxns[id without compartment],[2]!rxns[id],""),Flux_Rabinowitz3[[#This Row],[exact name in model?]])</f>
        <v>#REF!</v>
      </c>
      <c r="Q60" t="str">
        <f>"v.up('RXN-"&amp;Flux_Rabinowitz3[[#This Row],[id]]&amp;"_REV-SPONT') = "&amp;Flux_Rabinowitz3[[#This Row],[val_fit]]&amp;" * %nscale%;"</f>
        <v>v.up('RXN-ATPS_m_REV-SPONT') = 25.4962412 * %nscale%;</v>
      </c>
      <c r="R60" t="s">
        <v>249</v>
      </c>
    </row>
    <row r="61" spans="1:18" x14ac:dyDescent="0.2">
      <c r="A61" t="s">
        <v>258</v>
      </c>
      <c r="B61" t="s">
        <v>259</v>
      </c>
      <c r="C61" t="s">
        <v>260</v>
      </c>
      <c r="D61" t="s">
        <v>261</v>
      </c>
      <c r="E61">
        <v>0</v>
      </c>
      <c r="G61">
        <v>0.3865768</v>
      </c>
      <c r="H61">
        <v>0.3865767</v>
      </c>
      <c r="I61">
        <v>0.3865769</v>
      </c>
      <c r="J61">
        <v>7.2504412372080687</v>
      </c>
      <c r="K61">
        <v>7.250439361658052</v>
      </c>
      <c r="L61">
        <v>7.2504431127580853</v>
      </c>
      <c r="M61">
        <v>0.38657674034678319</v>
      </c>
      <c r="N61">
        <v>7.2505763785450066</v>
      </c>
      <c r="O61" t="e">
        <f>_xlfn.XLOOKUP(Flux_Rabinowitz3[[#This Row],[id]],[1]!rxns[id],[1]!rxns[id],"")</f>
        <v>#REF!</v>
      </c>
      <c r="P61" t="s">
        <v>1415</v>
      </c>
      <c r="Q61" t="str">
        <f>"v.up('RXN-"&amp;Flux_Rabinowitz3[[#This Row],[id]]&amp;"_REV-SPONT') = "&amp;Flux_Rabinowitz3[[#This Row],[val_fit]]&amp;" * %nscale%;"</f>
        <v>v.up('RXN-BIOMASS_REV-SPONT') = 0.3865768 * %nscale%;</v>
      </c>
      <c r="R61" t="s">
        <v>1421</v>
      </c>
    </row>
    <row r="62" spans="1:18" x14ac:dyDescent="0.2">
      <c r="A62" t="s">
        <v>253</v>
      </c>
      <c r="B62" t="s">
        <v>254</v>
      </c>
      <c r="C62" t="s">
        <v>255</v>
      </c>
      <c r="D62" t="s">
        <v>256</v>
      </c>
      <c r="E62">
        <v>0</v>
      </c>
      <c r="F62" t="s">
        <v>257</v>
      </c>
      <c r="G62">
        <v>2.0556999999999999E-2</v>
      </c>
      <c r="H62">
        <v>2.0556899999999999E-2</v>
      </c>
      <c r="I62">
        <v>2.0557099999999998E-2</v>
      </c>
      <c r="J62">
        <v>0.38555681694629962</v>
      </c>
      <c r="K62">
        <v>0.38555494139628282</v>
      </c>
      <c r="L62">
        <v>0.3855586924963163</v>
      </c>
      <c r="M62">
        <v>2.055699132142089E-2</v>
      </c>
      <c r="N62">
        <v>0.3855639000818879</v>
      </c>
      <c r="O62" t="e">
        <f>_xlfn.XLOOKUP(Flux_Rabinowitz3[[#This Row],[id]],[1]!rxns[id],[1]!rxns[id],"")</f>
        <v>#REF!</v>
      </c>
      <c r="P62" t="e">
        <f>IF(Flux_Rabinowitz3[[#This Row],[exact name in model?]]="",_xlfn.XLOOKUP(_xlfn.TEXTBEFORE(Flux_Rabinowitz3[[#This Row],[id]],"_",-1,,,Flux_Rabinowitz3[[#This Row],[id]]),[2]!rxns[id without compartment],[2]!rxns[id],""),Flux_Rabinowitz3[[#This Row],[exact name in model?]])</f>
        <v>#REF!</v>
      </c>
      <c r="Q62" t="str">
        <f>"v.up('RXN-"&amp;Flux_Rabinowitz3[[#This Row],[id]]&amp;"_REV-SPONT') = "&amp;Flux_Rabinowitz3[[#This Row],[val_fit]]&amp;" * %nscale%;"</f>
        <v>v.up('RXN-BPNT_c_REV-SPONT') = 0.020557 * %nscale%;</v>
      </c>
      <c r="R62" t="s">
        <v>253</v>
      </c>
    </row>
    <row r="63" spans="1:18" x14ac:dyDescent="0.2">
      <c r="A63" t="s">
        <v>262</v>
      </c>
      <c r="B63" t="s">
        <v>263</v>
      </c>
      <c r="C63" t="s">
        <v>264</v>
      </c>
      <c r="D63" t="s">
        <v>265</v>
      </c>
      <c r="E63">
        <v>0</v>
      </c>
      <c r="F63" t="s">
        <v>266</v>
      </c>
      <c r="G63">
        <v>2.0682300000000001E-2</v>
      </c>
      <c r="H63">
        <v>2.0682099999999998E-2</v>
      </c>
      <c r="I63">
        <v>2.0682300000000001E-2</v>
      </c>
      <c r="J63">
        <v>0.38790688111730559</v>
      </c>
      <c r="K63">
        <v>0.38790313001727211</v>
      </c>
      <c r="L63">
        <v>0.38790688111730559</v>
      </c>
      <c r="M63">
        <v>2.0682266666666661E-2</v>
      </c>
      <c r="N63">
        <v>0.38791354599756878</v>
      </c>
      <c r="O63" t="e">
        <f>_xlfn.XLOOKUP(Flux_Rabinowitz3[[#This Row],[id]],[1]!rxns[id],[1]!rxns[id],"")</f>
        <v>#REF!</v>
      </c>
      <c r="P63" t="e">
        <f>IF(Flux_Rabinowitz3[[#This Row],[exact name in model?]]="",_xlfn.XLOOKUP(_xlfn.TEXTBEFORE(Flux_Rabinowitz3[[#This Row],[id]],"_",-1,,,Flux_Rabinowitz3[[#This Row],[id]]),[2]!rxns[id without compartment],[2]!rxns[id],""),Flux_Rabinowitz3[[#This Row],[exact name in model?]])</f>
        <v>#REF!</v>
      </c>
      <c r="Q63" t="str">
        <f>"v.up('RXN-"&amp;Flux_Rabinowitz3[[#This Row],[id]]&amp;"_REV-SPONT') = "&amp;Flux_Rabinowitz3[[#This Row],[val_fit]]&amp;" * %nscale%;"</f>
        <v>v.up('RXN-C14STR_c_REV-SPONT') = 0.0206823 * %nscale%;</v>
      </c>
      <c r="R63" t="s">
        <v>262</v>
      </c>
    </row>
    <row r="64" spans="1:18" x14ac:dyDescent="0.2">
      <c r="A64" t="s">
        <v>267</v>
      </c>
      <c r="B64" t="s">
        <v>268</v>
      </c>
      <c r="C64" t="s">
        <v>269</v>
      </c>
      <c r="D64" t="s">
        <v>265</v>
      </c>
      <c r="E64">
        <v>0</v>
      </c>
      <c r="F64" t="s">
        <v>270</v>
      </c>
      <c r="G64">
        <v>2.0682200000000001E-2</v>
      </c>
      <c r="H64">
        <v>2.0682099999999998E-2</v>
      </c>
      <c r="I64">
        <v>2.0682300000000001E-2</v>
      </c>
      <c r="J64">
        <v>0.38790500556728891</v>
      </c>
      <c r="K64">
        <v>0.38790313001727211</v>
      </c>
      <c r="L64">
        <v>0.38790688111730559</v>
      </c>
      <c r="M64">
        <v>2.0682242185293249E-2</v>
      </c>
      <c r="N64">
        <v>0.38791308682853642</v>
      </c>
      <c r="O64" t="e">
        <f>_xlfn.XLOOKUP(Flux_Rabinowitz3[[#This Row],[id]],[1]!rxns[id],[1]!rxns[id],"")</f>
        <v>#REF!</v>
      </c>
      <c r="P64" t="e">
        <f>IF(Flux_Rabinowitz3[[#This Row],[exact name in model?]]="",_xlfn.XLOOKUP(_xlfn.TEXTBEFORE(Flux_Rabinowitz3[[#This Row],[id]],"_",-1,,,Flux_Rabinowitz3[[#This Row],[id]]),[2]!rxns[id without compartment],[2]!rxns[id],""),Flux_Rabinowitz3[[#This Row],[exact name in model?]])</f>
        <v>#REF!</v>
      </c>
      <c r="Q64" t="str">
        <f>"v.up('RXN-"&amp;Flux_Rabinowitz3[[#This Row],[id]]&amp;"_REV-SPONT') = "&amp;Flux_Rabinowitz3[[#This Row],[val_fit]]&amp;" * %nscale%;"</f>
        <v>v.up('RXN-C22STDSy_c_REV-SPONT') = 0.0206822 * %nscale%;</v>
      </c>
      <c r="R64" t="s">
        <v>267</v>
      </c>
    </row>
    <row r="65" spans="1:18" x14ac:dyDescent="0.2">
      <c r="A65" t="s">
        <v>271</v>
      </c>
      <c r="B65" t="s">
        <v>272</v>
      </c>
      <c r="C65" t="s">
        <v>273</v>
      </c>
      <c r="D65" t="s">
        <v>265</v>
      </c>
      <c r="E65">
        <v>0</v>
      </c>
      <c r="F65" t="s">
        <v>274</v>
      </c>
      <c r="G65">
        <v>2.0682200000000001E-2</v>
      </c>
      <c r="H65">
        <v>2.0682099999999998E-2</v>
      </c>
      <c r="I65">
        <v>2.0682300000000001E-2</v>
      </c>
      <c r="J65">
        <v>0.38790500556728891</v>
      </c>
      <c r="K65">
        <v>0.38790313001727211</v>
      </c>
      <c r="L65">
        <v>0.38790688111730559</v>
      </c>
      <c r="M65">
        <v>2.0682242185293249E-2</v>
      </c>
      <c r="N65">
        <v>0.38791308682853642</v>
      </c>
      <c r="O65" t="e">
        <f>_xlfn.XLOOKUP(Flux_Rabinowitz3[[#This Row],[id]],[1]!rxns[id],[1]!rxns[id],"")</f>
        <v>#REF!</v>
      </c>
      <c r="P65" t="e">
        <f>IF(Flux_Rabinowitz3[[#This Row],[exact name in model?]]="",_xlfn.XLOOKUP(_xlfn.TEXTBEFORE(Flux_Rabinowitz3[[#This Row],[id]],"_",-1,,,Flux_Rabinowitz3[[#This Row],[id]]),[2]!rxns[id without compartment],[2]!rxns[id],""),Flux_Rabinowitz3[[#This Row],[exact name in model?]])</f>
        <v>#REF!</v>
      </c>
      <c r="Q65" t="str">
        <f>"v.up('RXN-"&amp;Flux_Rabinowitz3[[#This Row],[id]]&amp;"_REV-SPONT') = "&amp;Flux_Rabinowitz3[[#This Row],[val_fit]]&amp;" * %nscale%;"</f>
        <v>v.up('RXN-C24STR_c_REV-SPONT') = 0.0206822 * %nscale%;</v>
      </c>
      <c r="R65" t="s">
        <v>1421</v>
      </c>
    </row>
    <row r="66" spans="1:18" x14ac:dyDescent="0.2">
      <c r="A66" t="s">
        <v>275</v>
      </c>
      <c r="B66" t="s">
        <v>276</v>
      </c>
      <c r="C66" t="s">
        <v>277</v>
      </c>
      <c r="D66" t="s">
        <v>265</v>
      </c>
      <c r="E66">
        <v>0</v>
      </c>
      <c r="F66" t="s">
        <v>278</v>
      </c>
      <c r="G66">
        <v>2.0682200000000001E-2</v>
      </c>
      <c r="H66">
        <v>2.0682099999999998E-2</v>
      </c>
      <c r="I66">
        <v>2.0682300000000001E-2</v>
      </c>
      <c r="J66">
        <v>0.38790500556728891</v>
      </c>
      <c r="K66">
        <v>0.38790313001727211</v>
      </c>
      <c r="L66">
        <v>0.38790688111730559</v>
      </c>
      <c r="M66">
        <v>2.0682266666666661E-2</v>
      </c>
      <c r="N66">
        <v>0.38791354599756878</v>
      </c>
      <c r="O66" t="e">
        <f>_xlfn.XLOOKUP(Flux_Rabinowitz3[[#This Row],[id]],[1]!rxns[id],[1]!rxns[id],"")</f>
        <v>#REF!</v>
      </c>
      <c r="P66" t="e">
        <f>IF(Flux_Rabinowitz3[[#This Row],[exact name in model?]]="",_xlfn.XLOOKUP(_xlfn.TEXTBEFORE(Flux_Rabinowitz3[[#This Row],[id]],"_",-1,,,Flux_Rabinowitz3[[#This Row],[id]]),[2]!rxns[id without compartment],[2]!rxns[id],""),Flux_Rabinowitz3[[#This Row],[exact name in model?]])</f>
        <v>#REF!</v>
      </c>
      <c r="Q66" t="str">
        <f>"v.up('RXN-"&amp;Flux_Rabinowitz3[[#This Row],[id]]&amp;"_REV-SPONT') = "&amp;Flux_Rabinowitz3[[#This Row],[val_fit]]&amp;" * %nscale%;"</f>
        <v>v.up('RXN-C3STDH1_c_REV-SPONT') = 0.0206822 * %nscale%;</v>
      </c>
      <c r="R66" t="s">
        <v>275</v>
      </c>
    </row>
    <row r="67" spans="1:18" x14ac:dyDescent="0.2">
      <c r="A67" t="s">
        <v>279</v>
      </c>
      <c r="B67" t="s">
        <v>280</v>
      </c>
      <c r="C67" t="s">
        <v>281</v>
      </c>
      <c r="D67" t="s">
        <v>265</v>
      </c>
      <c r="E67">
        <v>0</v>
      </c>
      <c r="F67" t="s">
        <v>278</v>
      </c>
      <c r="G67">
        <v>2.0682200000000001E-2</v>
      </c>
      <c r="H67">
        <v>2.0682099999999998E-2</v>
      </c>
      <c r="I67">
        <v>2.0682300000000001E-2</v>
      </c>
      <c r="J67">
        <v>0.38790500556728891</v>
      </c>
      <c r="K67">
        <v>0.38790313001727211</v>
      </c>
      <c r="L67">
        <v>0.38790688111730559</v>
      </c>
      <c r="M67">
        <v>2.0682266666666661E-2</v>
      </c>
      <c r="N67">
        <v>0.38791354599756878</v>
      </c>
      <c r="O67" t="e">
        <f>_xlfn.XLOOKUP(Flux_Rabinowitz3[[#This Row],[id]],[1]!rxns[id],[1]!rxns[id],"")</f>
        <v>#REF!</v>
      </c>
      <c r="P67" t="e">
        <f>IF(Flux_Rabinowitz3[[#This Row],[exact name in model?]]="",_xlfn.XLOOKUP(_xlfn.TEXTBEFORE(Flux_Rabinowitz3[[#This Row],[id]],"_",-1,,,Flux_Rabinowitz3[[#This Row],[id]]),[2]!rxns[id without compartment],[2]!rxns[id],""),Flux_Rabinowitz3[[#This Row],[exact name in model?]])</f>
        <v>#REF!</v>
      </c>
      <c r="Q67" t="str">
        <f>"v.up('RXN-"&amp;Flux_Rabinowitz3[[#This Row],[id]]&amp;"_REV-SPONT') = "&amp;Flux_Rabinowitz3[[#This Row],[val_fit]]&amp;" * %nscale%;"</f>
        <v>v.up('RXN-C3STDH2_c_REV-SPONT') = 0.0206822 * %nscale%;</v>
      </c>
      <c r="R67" t="s">
        <v>279</v>
      </c>
    </row>
    <row r="68" spans="1:18" x14ac:dyDescent="0.2">
      <c r="A68" t="s">
        <v>282</v>
      </c>
      <c r="B68" t="s">
        <v>283</v>
      </c>
      <c r="C68" t="s">
        <v>284</v>
      </c>
      <c r="D68" t="s">
        <v>265</v>
      </c>
      <c r="E68">
        <v>0</v>
      </c>
      <c r="F68" t="s">
        <v>285</v>
      </c>
      <c r="G68">
        <v>2.0682300000000001E-2</v>
      </c>
      <c r="H68">
        <v>2.0682099999999998E-2</v>
      </c>
      <c r="I68">
        <v>2.0682300000000001E-2</v>
      </c>
      <c r="J68">
        <v>0.38790688111730559</v>
      </c>
      <c r="K68">
        <v>0.38790313001727211</v>
      </c>
      <c r="L68">
        <v>0.38790688111730559</v>
      </c>
      <c r="M68">
        <v>2.0682266666666661E-2</v>
      </c>
      <c r="N68">
        <v>0.38791354599756878</v>
      </c>
      <c r="O68" t="e">
        <f>_xlfn.XLOOKUP(Flux_Rabinowitz3[[#This Row],[id]],[1]!rxns[id],[1]!rxns[id],"")</f>
        <v>#REF!</v>
      </c>
      <c r="P68" t="e">
        <f>IF(Flux_Rabinowitz3[[#This Row],[exact name in model?]]="",_xlfn.XLOOKUP(_xlfn.TEXTBEFORE(Flux_Rabinowitz3[[#This Row],[id]],"_",-1,,,Flux_Rabinowitz3[[#This Row],[id]]),[2]!rxns[id without compartment],[2]!rxns[id],""),Flux_Rabinowitz3[[#This Row],[exact name in model?]])</f>
        <v>#REF!</v>
      </c>
      <c r="Q68" t="str">
        <f>"v.up('RXN-"&amp;Flux_Rabinowitz3[[#This Row],[id]]&amp;"_REV-SPONT') = "&amp;Flux_Rabinowitz3[[#This Row],[val_fit]]&amp;" * %nscale%;"</f>
        <v>v.up('RXN-C3STKR1_c_REV-SPONT') = 0.0206823 * %nscale%;</v>
      </c>
      <c r="R68" t="s">
        <v>282</v>
      </c>
    </row>
    <row r="69" spans="1:18" x14ac:dyDescent="0.2">
      <c r="A69" t="s">
        <v>286</v>
      </c>
      <c r="B69" t="s">
        <v>287</v>
      </c>
      <c r="C69" t="s">
        <v>288</v>
      </c>
      <c r="D69" t="s">
        <v>265</v>
      </c>
      <c r="E69">
        <v>0</v>
      </c>
      <c r="F69" t="s">
        <v>285</v>
      </c>
      <c r="G69">
        <v>2.0682200000000001E-2</v>
      </c>
      <c r="H69">
        <v>2.0682099999999998E-2</v>
      </c>
      <c r="I69">
        <v>2.0682300000000001E-2</v>
      </c>
      <c r="J69">
        <v>0.38790500556728891</v>
      </c>
      <c r="K69">
        <v>0.38790313001727211</v>
      </c>
      <c r="L69">
        <v>0.38790688111730559</v>
      </c>
      <c r="M69">
        <v>2.0682266666666661E-2</v>
      </c>
      <c r="N69">
        <v>0.38791354599756878</v>
      </c>
      <c r="O69" t="e">
        <f>_xlfn.XLOOKUP(Flux_Rabinowitz3[[#This Row],[id]],[1]!rxns[id],[1]!rxns[id],"")</f>
        <v>#REF!</v>
      </c>
      <c r="P69" t="e">
        <f>IF(Flux_Rabinowitz3[[#This Row],[exact name in model?]]="",_xlfn.XLOOKUP(_xlfn.TEXTBEFORE(Flux_Rabinowitz3[[#This Row],[id]],"_",-1,,,Flux_Rabinowitz3[[#This Row],[id]]),[2]!rxns[id without compartment],[2]!rxns[id],""),Flux_Rabinowitz3[[#This Row],[exact name in model?]])</f>
        <v>#REF!</v>
      </c>
      <c r="Q69" t="str">
        <f>"v.up('RXN-"&amp;Flux_Rabinowitz3[[#This Row],[id]]&amp;"_REV-SPONT') = "&amp;Flux_Rabinowitz3[[#This Row],[val_fit]]&amp;" * %nscale%;"</f>
        <v>v.up('RXN-C3STKR2_c_REV-SPONT') = 0.0206822 * %nscale%;</v>
      </c>
      <c r="R69" t="s">
        <v>286</v>
      </c>
    </row>
    <row r="70" spans="1:18" x14ac:dyDescent="0.2">
      <c r="A70" t="s">
        <v>289</v>
      </c>
      <c r="B70" t="s">
        <v>290</v>
      </c>
      <c r="C70" t="s">
        <v>291</v>
      </c>
      <c r="D70" t="s">
        <v>265</v>
      </c>
      <c r="E70">
        <v>0</v>
      </c>
      <c r="F70" t="s">
        <v>292</v>
      </c>
      <c r="G70">
        <v>2.0682200000000001E-2</v>
      </c>
      <c r="H70">
        <v>2.0682099999999998E-2</v>
      </c>
      <c r="I70">
        <v>2.0682300000000001E-2</v>
      </c>
      <c r="J70">
        <v>0.38790500556728891</v>
      </c>
      <c r="K70">
        <v>0.38790313001727211</v>
      </c>
      <c r="L70">
        <v>0.38790688111730559</v>
      </c>
      <c r="M70">
        <v>2.0682266666666661E-2</v>
      </c>
      <c r="N70">
        <v>0.38791354599756878</v>
      </c>
      <c r="O70" t="e">
        <f>_xlfn.XLOOKUP(Flux_Rabinowitz3[[#This Row],[id]],[1]!rxns[id],[1]!rxns[id],"")</f>
        <v>#REF!</v>
      </c>
      <c r="P70" t="e">
        <f>IF(Flux_Rabinowitz3[[#This Row],[exact name in model?]]="",_xlfn.XLOOKUP(_xlfn.TEXTBEFORE(Flux_Rabinowitz3[[#This Row],[id]],"_",-1,,,Flux_Rabinowitz3[[#This Row],[id]]),[2]!rxns[id without compartment],[2]!rxns[id],""),Flux_Rabinowitz3[[#This Row],[exact name in model?]])</f>
        <v>#REF!</v>
      </c>
      <c r="Q70" t="str">
        <f>"v.up('RXN-"&amp;Flux_Rabinowitz3[[#This Row],[id]]&amp;"_REV-SPONT') = "&amp;Flux_Rabinowitz3[[#This Row],[val_fit]]&amp;" * %nscale%;"</f>
        <v>v.up('RXN-C4STMO1_c_REV-SPONT') = 0.0206822 * %nscale%;</v>
      </c>
      <c r="R70" t="s">
        <v>289</v>
      </c>
    </row>
    <row r="71" spans="1:18" x14ac:dyDescent="0.2">
      <c r="A71" t="s">
        <v>293</v>
      </c>
      <c r="B71" t="s">
        <v>290</v>
      </c>
      <c r="C71" t="s">
        <v>294</v>
      </c>
      <c r="D71" t="s">
        <v>265</v>
      </c>
      <c r="E71">
        <v>0</v>
      </c>
      <c r="F71" t="s">
        <v>292</v>
      </c>
      <c r="G71">
        <v>2.0682200000000001E-2</v>
      </c>
      <c r="H71">
        <v>2.0682099999999998E-2</v>
      </c>
      <c r="I71">
        <v>2.0682300000000001E-2</v>
      </c>
      <c r="J71">
        <v>0.38790500556728891</v>
      </c>
      <c r="K71">
        <v>0.38790313001727211</v>
      </c>
      <c r="L71">
        <v>0.38790688111730559</v>
      </c>
      <c r="M71">
        <v>2.0682266666666661E-2</v>
      </c>
      <c r="N71">
        <v>0.38791354599756878</v>
      </c>
      <c r="O71" t="e">
        <f>_xlfn.XLOOKUP(Flux_Rabinowitz3[[#This Row],[id]],[1]!rxns[id],[1]!rxns[id],"")</f>
        <v>#REF!</v>
      </c>
      <c r="P71" t="e">
        <f>IF(Flux_Rabinowitz3[[#This Row],[exact name in model?]]="",_xlfn.XLOOKUP(_xlfn.TEXTBEFORE(Flux_Rabinowitz3[[#This Row],[id]],"_",-1,,,Flux_Rabinowitz3[[#This Row],[id]]),[2]!rxns[id without compartment],[2]!rxns[id],""),Flux_Rabinowitz3[[#This Row],[exact name in model?]])</f>
        <v>#REF!</v>
      </c>
      <c r="Q71" t="str">
        <f>"v.up('RXN-"&amp;Flux_Rabinowitz3[[#This Row],[id]]&amp;"_REV-SPONT') = "&amp;Flux_Rabinowitz3[[#This Row],[val_fit]]&amp;" * %nscale%;"</f>
        <v>v.up('RXN-C4STMO2_c_REV-SPONT') = 0.0206822 * %nscale%;</v>
      </c>
      <c r="R71" t="s">
        <v>293</v>
      </c>
    </row>
    <row r="72" spans="1:18" x14ac:dyDescent="0.2">
      <c r="A72" t="s">
        <v>295</v>
      </c>
      <c r="B72" t="s">
        <v>290</v>
      </c>
      <c r="C72" t="s">
        <v>296</v>
      </c>
      <c r="D72" t="s">
        <v>265</v>
      </c>
      <c r="E72">
        <v>0</v>
      </c>
      <c r="F72" t="s">
        <v>292</v>
      </c>
      <c r="G72">
        <v>2.0682200000000001E-2</v>
      </c>
      <c r="H72">
        <v>2.0682099999999998E-2</v>
      </c>
      <c r="I72">
        <v>2.0682300000000001E-2</v>
      </c>
      <c r="J72">
        <v>0.38790500556728891</v>
      </c>
      <c r="K72">
        <v>0.38790313001727211</v>
      </c>
      <c r="L72">
        <v>0.38790688111730559</v>
      </c>
      <c r="M72">
        <v>2.0682266666666661E-2</v>
      </c>
      <c r="N72">
        <v>0.38791354599756878</v>
      </c>
      <c r="O72" t="e">
        <f>_xlfn.XLOOKUP(Flux_Rabinowitz3[[#This Row],[id]],[1]!rxns[id],[1]!rxns[id],"")</f>
        <v>#REF!</v>
      </c>
      <c r="P72" t="e">
        <f>IF(Flux_Rabinowitz3[[#This Row],[exact name in model?]]="",_xlfn.XLOOKUP(_xlfn.TEXTBEFORE(Flux_Rabinowitz3[[#This Row],[id]],"_",-1,,,Flux_Rabinowitz3[[#This Row],[id]]),[2]!rxns[id without compartment],[2]!rxns[id],""),Flux_Rabinowitz3[[#This Row],[exact name in model?]])</f>
        <v>#REF!</v>
      </c>
      <c r="Q72" t="str">
        <f>"v.up('RXN-"&amp;Flux_Rabinowitz3[[#This Row],[id]]&amp;"_REV-SPONT') = "&amp;Flux_Rabinowitz3[[#This Row],[val_fit]]&amp;" * %nscale%;"</f>
        <v>v.up('RXN-C4STMO3_c_REV-SPONT') = 0.0206822 * %nscale%;</v>
      </c>
      <c r="R72" t="s">
        <v>295</v>
      </c>
    </row>
    <row r="73" spans="1:18" x14ac:dyDescent="0.2">
      <c r="A73" t="s">
        <v>297</v>
      </c>
      <c r="B73" t="s">
        <v>298</v>
      </c>
      <c r="C73" t="s">
        <v>299</v>
      </c>
      <c r="D73" t="s">
        <v>265</v>
      </c>
      <c r="E73">
        <v>0</v>
      </c>
      <c r="F73" t="s">
        <v>292</v>
      </c>
      <c r="G73">
        <v>2.0682300000000001E-2</v>
      </c>
      <c r="H73">
        <v>2.0682099999999998E-2</v>
      </c>
      <c r="I73">
        <v>2.0682300000000001E-2</v>
      </c>
      <c r="J73">
        <v>0.38790688111730559</v>
      </c>
      <c r="K73">
        <v>0.38790313001727211</v>
      </c>
      <c r="L73">
        <v>0.38790688111730559</v>
      </c>
      <c r="M73">
        <v>2.0682266666666661E-2</v>
      </c>
      <c r="N73">
        <v>0.38791354599756878</v>
      </c>
      <c r="O73" t="e">
        <f>_xlfn.XLOOKUP(Flux_Rabinowitz3[[#This Row],[id]],[1]!rxns[id],[1]!rxns[id],"")</f>
        <v>#REF!</v>
      </c>
      <c r="P73" t="e">
        <f>IF(Flux_Rabinowitz3[[#This Row],[exact name in model?]]="",_xlfn.XLOOKUP(_xlfn.TEXTBEFORE(Flux_Rabinowitz3[[#This Row],[id]],"_",-1,,,Flux_Rabinowitz3[[#This Row],[id]]),[2]!rxns[id without compartment],[2]!rxns[id],""),Flux_Rabinowitz3[[#This Row],[exact name in model?]])</f>
        <v>#REF!</v>
      </c>
      <c r="Q73" t="str">
        <f>"v.up('RXN-"&amp;Flux_Rabinowitz3[[#This Row],[id]]&amp;"_REV-SPONT') = "&amp;Flux_Rabinowitz3[[#This Row],[val_fit]]&amp;" * %nscale%;"</f>
        <v>v.up('RXN-C4STMO4_c_REV-SPONT') = 0.0206823 * %nscale%;</v>
      </c>
      <c r="R73" t="s">
        <v>297</v>
      </c>
    </row>
    <row r="74" spans="1:18" x14ac:dyDescent="0.2">
      <c r="A74" t="s">
        <v>300</v>
      </c>
      <c r="B74" t="s">
        <v>301</v>
      </c>
      <c r="C74" t="s">
        <v>302</v>
      </c>
      <c r="D74" t="s">
        <v>265</v>
      </c>
      <c r="E74">
        <v>0</v>
      </c>
      <c r="F74" t="s">
        <v>303</v>
      </c>
      <c r="G74">
        <v>2.0682200000000001E-2</v>
      </c>
      <c r="H74">
        <v>2.0682099999999998E-2</v>
      </c>
      <c r="I74">
        <v>2.0682300000000001E-2</v>
      </c>
      <c r="J74">
        <v>0.38790500556728891</v>
      </c>
      <c r="K74">
        <v>0.38790313001727211</v>
      </c>
      <c r="L74">
        <v>0.38790688111730559</v>
      </c>
      <c r="M74">
        <v>2.0682242185293249E-2</v>
      </c>
      <c r="N74">
        <v>0.38791308682853642</v>
      </c>
      <c r="O74" t="e">
        <f>_xlfn.XLOOKUP(Flux_Rabinowitz3[[#This Row],[id]],[1]!rxns[id],[1]!rxns[id],"")</f>
        <v>#REF!</v>
      </c>
      <c r="P74" t="e">
        <f>IF(Flux_Rabinowitz3[[#This Row],[exact name in model?]]="",_xlfn.XLOOKUP(_xlfn.TEXTBEFORE(Flux_Rabinowitz3[[#This Row],[id]],"_",-1,,,Flux_Rabinowitz3[[#This Row],[id]]),[2]!rxns[id without compartment],[2]!rxns[id],""),Flux_Rabinowitz3[[#This Row],[exact name in model?]])</f>
        <v>#REF!</v>
      </c>
      <c r="Q74" t="str">
        <f>"v.up('RXN-"&amp;Flux_Rabinowitz3[[#This Row],[id]]&amp;"_REV-SPONT') = "&amp;Flux_Rabinowitz3[[#This Row],[val_fit]]&amp;" * %nscale%;"</f>
        <v>v.up('RXN-C5STDS_c_REV-SPONT') = 0.0206822 * %nscale%;</v>
      </c>
      <c r="R74" t="s">
        <v>300</v>
      </c>
    </row>
    <row r="75" spans="1:18" x14ac:dyDescent="0.2">
      <c r="A75" t="s">
        <v>304</v>
      </c>
      <c r="B75" t="s">
        <v>305</v>
      </c>
      <c r="C75" t="s">
        <v>306</v>
      </c>
      <c r="D75" t="s">
        <v>265</v>
      </c>
      <c r="E75">
        <v>0</v>
      </c>
      <c r="F75" t="s">
        <v>307</v>
      </c>
      <c r="G75">
        <v>2.0682200000000001E-2</v>
      </c>
      <c r="H75">
        <v>2.0682099999999998E-2</v>
      </c>
      <c r="I75">
        <v>2.0682300000000001E-2</v>
      </c>
      <c r="J75">
        <v>0.38790500556728891</v>
      </c>
      <c r="K75">
        <v>0.38790313001727211</v>
      </c>
      <c r="L75">
        <v>0.38790688111730559</v>
      </c>
      <c r="M75">
        <v>2.0682266666666661E-2</v>
      </c>
      <c r="N75">
        <v>0.38791354599756878</v>
      </c>
      <c r="O75" t="e">
        <f>_xlfn.XLOOKUP(Flux_Rabinowitz3[[#This Row],[id]],[1]!rxns[id],[1]!rxns[id],"")</f>
        <v>#REF!</v>
      </c>
      <c r="P75" t="e">
        <f>IF(Flux_Rabinowitz3[[#This Row],[exact name in model?]]="",_xlfn.XLOOKUP(_xlfn.TEXTBEFORE(Flux_Rabinowitz3[[#This Row],[id]],"_",-1,,,Flux_Rabinowitz3[[#This Row],[id]]),[2]!rxns[id without compartment],[2]!rxns[id],""),Flux_Rabinowitz3[[#This Row],[exact name in model?]])</f>
        <v>#REF!</v>
      </c>
      <c r="Q75" t="str">
        <f>"v.up('RXN-"&amp;Flux_Rabinowitz3[[#This Row],[id]]&amp;"_REV-SPONT') = "&amp;Flux_Rabinowitz3[[#This Row],[val_fit]]&amp;" * %nscale%;"</f>
        <v>v.up('RXN-C8STI_c_REV-SPONT') = 0.0206822 * %nscale%;</v>
      </c>
      <c r="R75" t="s">
        <v>304</v>
      </c>
    </row>
    <row r="76" spans="1:18" x14ac:dyDescent="0.2">
      <c r="A76" t="s">
        <v>308</v>
      </c>
      <c r="B76" t="s">
        <v>309</v>
      </c>
      <c r="C76" t="s">
        <v>310</v>
      </c>
      <c r="D76" t="s">
        <v>26</v>
      </c>
      <c r="E76">
        <v>0</v>
      </c>
      <c r="G76">
        <v>4.9709999999999999E-4</v>
      </c>
      <c r="H76">
        <v>4.9700000000000005E-4</v>
      </c>
      <c r="I76">
        <v>4.9719999999999994E-4</v>
      </c>
      <c r="J76">
        <v>9.3233591333368449E-3</v>
      </c>
      <c r="K76">
        <v>9.3214835833200817E-3</v>
      </c>
      <c r="L76">
        <v>9.325234683353608E-3</v>
      </c>
      <c r="M76">
        <v>4.9713768808596324E-4</v>
      </c>
      <c r="N76">
        <v>9.3242412228088812E-3</v>
      </c>
      <c r="O76" t="e">
        <f>_xlfn.XLOOKUP(Flux_Rabinowitz3[[#This Row],[id]],[1]!rxns[id],[1]!rxns[id],"")</f>
        <v>#REF!</v>
      </c>
      <c r="P76" t="e">
        <f>IF(Flux_Rabinowitz3[[#This Row],[exact name in model?]]="",_xlfn.XLOOKUP(_xlfn.TEXTBEFORE(Flux_Rabinowitz3[[#This Row],[id]],"_",-1,,,Flux_Rabinowitz3[[#This Row],[id]]),[2]!rxns[id without compartment],[2]!rxns[id],""),Flux_Rabinowitz3[[#This Row],[exact name in model?]])</f>
        <v>#REF!</v>
      </c>
      <c r="Q76" t="str">
        <f>"v.up('RXN-"&amp;Flux_Rabinowitz3[[#This Row],[id]]&amp;"_REV-SPONT') = "&amp;Flux_Rabinowitz3[[#This Row],[val_fit]]&amp;" * %nscale%;"</f>
        <v>v.up('RXN-CA2t_c_e_REV-SPONT') = 0.0004971 * %nscale%;</v>
      </c>
      <c r="R76" t="s">
        <v>308</v>
      </c>
    </row>
    <row r="77" spans="1:18" x14ac:dyDescent="0.2">
      <c r="A77" t="s">
        <v>311</v>
      </c>
      <c r="B77" t="s">
        <v>312</v>
      </c>
      <c r="C77" t="s">
        <v>313</v>
      </c>
      <c r="D77" t="s">
        <v>154</v>
      </c>
      <c r="E77">
        <v>0</v>
      </c>
      <c r="F77" t="s">
        <v>314</v>
      </c>
      <c r="G77">
        <v>0</v>
      </c>
      <c r="H77">
        <v>0</v>
      </c>
      <c r="I77">
        <v>0.27476820000000002</v>
      </c>
      <c r="J77">
        <v>0</v>
      </c>
      <c r="K77">
        <v>0</v>
      </c>
      <c r="L77">
        <v>5.1534150211638003</v>
      </c>
      <c r="M77">
        <v>0</v>
      </c>
      <c r="N77">
        <v>0</v>
      </c>
      <c r="O77" t="e">
        <f>_xlfn.XLOOKUP(Flux_Rabinowitz3[[#This Row],[id]],[1]!rxns[id],[1]!rxns[id],"")</f>
        <v>#REF!</v>
      </c>
      <c r="P77" t="e">
        <f>IF(Flux_Rabinowitz3[[#This Row],[exact name in model?]]="",_xlfn.XLOOKUP(_xlfn.TEXTBEFORE(Flux_Rabinowitz3[[#This Row],[id]],"_",-1,,,Flux_Rabinowitz3[[#This Row],[id]]),[2]!rxns[id without compartment],[2]!rxns[id],""),Flux_Rabinowitz3[[#This Row],[exact name in model?]])</f>
        <v>#REF!</v>
      </c>
      <c r="Q77" t="str">
        <f>"v.up('RXN-"&amp;Flux_Rabinowitz3[[#This Row],[id]]&amp;"_REV-SPONT') = "&amp;Flux_Rabinowitz3[[#This Row],[val_fit]]&amp;" * %nscale%;"</f>
        <v>v.up('RXN-CBL_c_REV-SPONT') = 0 * %nscale%;</v>
      </c>
      <c r="R77" t="s">
        <v>311</v>
      </c>
    </row>
    <row r="78" spans="1:18" x14ac:dyDescent="0.2">
      <c r="A78" t="s">
        <v>315</v>
      </c>
      <c r="B78" t="s">
        <v>316</v>
      </c>
      <c r="C78" t="s">
        <v>317</v>
      </c>
      <c r="D78" t="s">
        <v>222</v>
      </c>
      <c r="E78">
        <v>0</v>
      </c>
      <c r="F78" t="s">
        <v>318</v>
      </c>
      <c r="G78">
        <v>0.13824049999999999</v>
      </c>
      <c r="H78">
        <v>0.13823589999999999</v>
      </c>
      <c r="I78">
        <v>0.44127430000000001</v>
      </c>
      <c r="J78">
        <v>2.5927697209254719</v>
      </c>
      <c r="K78">
        <v>2.5926834456247012</v>
      </c>
      <c r="L78">
        <v>8.2763202076278883</v>
      </c>
      <c r="M78">
        <v>0.13823589999999999</v>
      </c>
      <c r="N78">
        <v>2.5927321708693438</v>
      </c>
      <c r="O78" t="e">
        <f>_xlfn.XLOOKUP(Flux_Rabinowitz3[[#This Row],[id]],[1]!rxns[id],[1]!rxns[id],"")</f>
        <v>#REF!</v>
      </c>
      <c r="P78" t="e">
        <f>IF(Flux_Rabinowitz3[[#This Row],[exact name in model?]]="",_xlfn.XLOOKUP(_xlfn.TEXTBEFORE(Flux_Rabinowitz3[[#This Row],[id]],"_",-1,,,Flux_Rabinowitz3[[#This Row],[id]]),[2]!rxns[id without compartment],[2]!rxns[id],""),Flux_Rabinowitz3[[#This Row],[exact name in model?]])</f>
        <v>#REF!</v>
      </c>
      <c r="Q78" t="str">
        <f>"v.up('RXN-"&amp;Flux_Rabinowitz3[[#This Row],[id]]&amp;"_REV-SPONT') = "&amp;Flux_Rabinowitz3[[#This Row],[val_fit]]&amp;" * %nscale%;"</f>
        <v>v.up('RXN-CBPS_c_REV-SPONT') = 0.1382405 * %nscale%;</v>
      </c>
      <c r="R78" t="s">
        <v>315</v>
      </c>
    </row>
    <row r="79" spans="1:18" x14ac:dyDescent="0.2">
      <c r="A79" t="s">
        <v>319</v>
      </c>
      <c r="B79" t="s">
        <v>320</v>
      </c>
      <c r="C79" t="s">
        <v>321</v>
      </c>
      <c r="D79" t="s">
        <v>141</v>
      </c>
      <c r="E79">
        <v>0</v>
      </c>
      <c r="F79" t="s">
        <v>322</v>
      </c>
      <c r="G79">
        <v>2.16715E-2</v>
      </c>
      <c r="H79">
        <v>2.16714E-2</v>
      </c>
      <c r="I79">
        <v>2.1671599999999999E-2</v>
      </c>
      <c r="J79">
        <v>0.40645982188314111</v>
      </c>
      <c r="K79">
        <v>0.40645794633312432</v>
      </c>
      <c r="L79">
        <v>0.40646169743315791</v>
      </c>
      <c r="M79">
        <v>2.1671502428349039E-2</v>
      </c>
      <c r="N79">
        <v>0.40646750617642491</v>
      </c>
      <c r="O79" t="e">
        <f>_xlfn.XLOOKUP(Flux_Rabinowitz3[[#This Row],[id]],[1]!rxns[id],[1]!rxns[id],"")</f>
        <v>#REF!</v>
      </c>
      <c r="P79" t="e">
        <f>IF(Flux_Rabinowitz3[[#This Row],[exact name in model?]]="",_xlfn.XLOOKUP(_xlfn.TEXTBEFORE(Flux_Rabinowitz3[[#This Row],[id]],"_",-1,,,Flux_Rabinowitz3[[#This Row],[id]]),[2]!rxns[id without compartment],[2]!rxns[id],""),Flux_Rabinowitz3[[#This Row],[exact name in model?]])</f>
        <v>#REF!</v>
      </c>
      <c r="Q79" t="str">
        <f>"v.up('RXN-"&amp;Flux_Rabinowitz3[[#This Row],[id]]&amp;"_REV-SPONT') = "&amp;Flux_Rabinowitz3[[#This Row],[val_fit]]&amp;" * %nscale%;"</f>
        <v>v.up('RXN-CDPDAGS_c_REV-SPONT') = 0.0216715 * %nscale%;</v>
      </c>
      <c r="R79" t="s">
        <v>1421</v>
      </c>
    </row>
    <row r="80" spans="1:18" x14ac:dyDescent="0.2">
      <c r="A80" t="s">
        <v>323</v>
      </c>
      <c r="B80" t="s">
        <v>324</v>
      </c>
      <c r="C80" t="s">
        <v>325</v>
      </c>
      <c r="D80" t="s">
        <v>193</v>
      </c>
      <c r="E80">
        <v>0</v>
      </c>
      <c r="F80" t="s">
        <v>326</v>
      </c>
      <c r="G80">
        <v>9.1865000000000002E-2</v>
      </c>
      <c r="H80">
        <v>9.1864899999999999E-2</v>
      </c>
      <c r="I80">
        <v>9.1865100000000005E-2</v>
      </c>
      <c r="J80">
        <v>1.722974022900803</v>
      </c>
      <c r="K80">
        <v>1.722972147350786</v>
      </c>
      <c r="L80">
        <v>1.7229758984508201</v>
      </c>
      <c r="M80">
        <v>9.1864936845788531E-2</v>
      </c>
      <c r="N80">
        <v>1.7230052188683</v>
      </c>
      <c r="O80" t="e">
        <f>_xlfn.XLOOKUP(Flux_Rabinowitz3[[#This Row],[id]],[1]!rxns[id],[1]!rxns[id],"")</f>
        <v>#REF!</v>
      </c>
      <c r="P80" t="e">
        <f>IF(Flux_Rabinowitz3[[#This Row],[exact name in model?]]="",_xlfn.XLOOKUP(_xlfn.TEXTBEFORE(Flux_Rabinowitz3[[#This Row],[id]],"_",-1,,,Flux_Rabinowitz3[[#This Row],[id]]),[2]!rxns[id without compartment],[2]!rxns[id],""),Flux_Rabinowitz3[[#This Row],[exact name in model?]])</f>
        <v>#REF!</v>
      </c>
      <c r="Q80" t="str">
        <f>"v.up('RXN-"&amp;Flux_Rabinowitz3[[#This Row],[id]]&amp;"_REV-SPONT') = "&amp;Flux_Rabinowitz3[[#This Row],[val_fit]]&amp;" * %nscale%;"</f>
        <v>v.up('RXN-CHORM_c_REV-SPONT') = 0.091865 * %nscale%;</v>
      </c>
      <c r="R80" t="s">
        <v>323</v>
      </c>
    </row>
    <row r="81" spans="1:18" x14ac:dyDescent="0.2">
      <c r="A81" t="s">
        <v>327</v>
      </c>
      <c r="B81" t="s">
        <v>328</v>
      </c>
      <c r="C81" t="s">
        <v>329</v>
      </c>
      <c r="D81" t="s">
        <v>193</v>
      </c>
      <c r="E81">
        <v>0</v>
      </c>
      <c r="F81" t="s">
        <v>330</v>
      </c>
      <c r="G81">
        <v>0.1023041</v>
      </c>
      <c r="H81">
        <v>0.10230400000000001</v>
      </c>
      <c r="I81">
        <v>0.1023042</v>
      </c>
      <c r="J81">
        <v>1.9187645647008771</v>
      </c>
      <c r="K81">
        <v>1.91876268915086</v>
      </c>
      <c r="L81">
        <v>1.9187664402508939</v>
      </c>
      <c r="M81">
        <v>0.1023040551421131</v>
      </c>
      <c r="N81">
        <v>1.9187997833945301</v>
      </c>
      <c r="O81" t="e">
        <f>_xlfn.XLOOKUP(Flux_Rabinowitz3[[#This Row],[id]],[1]!rxns[id],[1]!rxns[id],"")</f>
        <v>#REF!</v>
      </c>
      <c r="P81" t="e">
        <f>IF(Flux_Rabinowitz3[[#This Row],[exact name in model?]]="",_xlfn.XLOOKUP(_xlfn.TEXTBEFORE(Flux_Rabinowitz3[[#This Row],[id]],"_",-1,,,Flux_Rabinowitz3[[#This Row],[id]]),[2]!rxns[id without compartment],[2]!rxns[id],""),Flux_Rabinowitz3[[#This Row],[exact name in model?]])</f>
        <v>#REF!</v>
      </c>
      <c r="Q81" t="str">
        <f>"v.up('RXN-"&amp;Flux_Rabinowitz3[[#This Row],[id]]&amp;"_REV-SPONT') = "&amp;Flux_Rabinowitz3[[#This Row],[val_fit]]&amp;" * %nscale%;"</f>
        <v>v.up('RXN-CHORS_c_REV-SPONT') = 0.1023041 * %nscale%;</v>
      </c>
      <c r="R81" t="s">
        <v>327</v>
      </c>
    </row>
    <row r="82" spans="1:18" x14ac:dyDescent="0.2">
      <c r="A82" t="s">
        <v>331</v>
      </c>
      <c r="B82" t="s">
        <v>332</v>
      </c>
      <c r="C82" t="s">
        <v>333</v>
      </c>
      <c r="D82" t="s">
        <v>17</v>
      </c>
      <c r="E82">
        <v>0</v>
      </c>
      <c r="F82" t="s">
        <v>334</v>
      </c>
      <c r="G82">
        <v>6.2563999999999996E-3</v>
      </c>
      <c r="H82">
        <v>6.2562999999999994E-3</v>
      </c>
      <c r="I82">
        <v>6.2564999999999999E-3</v>
      </c>
      <c r="J82">
        <v>0.1173419112488607</v>
      </c>
      <c r="K82">
        <v>0.11734003569884389</v>
      </c>
      <c r="L82">
        <v>0.1173437867988774</v>
      </c>
      <c r="M82">
        <v>6.2563579657723394E-3</v>
      </c>
      <c r="N82">
        <v>0.1173433281103724</v>
      </c>
      <c r="O82" t="e">
        <f>_xlfn.XLOOKUP(Flux_Rabinowitz3[[#This Row],[id]],[1]!rxns[id],[1]!rxns[id],"")</f>
        <v>#REF!</v>
      </c>
      <c r="P82" t="e">
        <f>IF(Flux_Rabinowitz3[[#This Row],[exact name in model?]]="",_xlfn.XLOOKUP(_xlfn.TEXTBEFORE(Flux_Rabinowitz3[[#This Row],[id]],"_",-1,,,Flux_Rabinowitz3[[#This Row],[id]]),[2]!rxns[id without compartment],[2]!rxns[id],""),Flux_Rabinowitz3[[#This Row],[exact name in model?]])</f>
        <v>#REF!</v>
      </c>
      <c r="Q82" t="str">
        <f>"v.up('RXN-"&amp;Flux_Rabinowitz3[[#This Row],[id]]&amp;"_REV-SPONT') = "&amp;Flux_Rabinowitz3[[#This Row],[val_fit]]&amp;" * %nscale%;"</f>
        <v>v.up('RXN-CHTNS_c_REV-SPONT') = 0.0062564 * %nscale%;</v>
      </c>
      <c r="R82" t="s">
        <v>331</v>
      </c>
    </row>
    <row r="83" spans="1:18" x14ac:dyDescent="0.2">
      <c r="A83" t="s">
        <v>339</v>
      </c>
      <c r="B83" t="s">
        <v>336</v>
      </c>
      <c r="C83" t="s">
        <v>340</v>
      </c>
      <c r="D83" t="s">
        <v>26</v>
      </c>
      <c r="E83">
        <v>1</v>
      </c>
      <c r="F83" t="s">
        <v>338</v>
      </c>
      <c r="G83">
        <v>0</v>
      </c>
      <c r="H83">
        <v>0</v>
      </c>
      <c r="I83">
        <v>0.170296</v>
      </c>
      <c r="J83">
        <v>0</v>
      </c>
      <c r="K83">
        <v>0</v>
      </c>
      <c r="L83">
        <v>3.1939866565494501</v>
      </c>
      <c r="M83">
        <v>0</v>
      </c>
      <c r="N83">
        <v>0</v>
      </c>
      <c r="O83" t="e">
        <f>_xlfn.XLOOKUP(Flux_Rabinowitz3[[#This Row],[id]],[1]!rxns[id],[1]!rxns[id],"")</f>
        <v>#REF!</v>
      </c>
      <c r="P83" t="e">
        <f>IF(Flux_Rabinowitz3[[#This Row],[exact name in model?]]="",_xlfn.XLOOKUP(_xlfn.TEXTBEFORE(Flux_Rabinowitz3[[#This Row],[id]],"_",-1,,,Flux_Rabinowitz3[[#This Row],[id]]),[2]!rxns[id without compartment],[2]!rxns[id],""),Flux_Rabinowitz3[[#This Row],[exact name in model?]])</f>
        <v>#REF!</v>
      </c>
      <c r="Q83" t="str">
        <f>"v.up('RXN-"&amp;Flux_Rabinowitz3[[#This Row],[id]]&amp;"_REV-SPONT') = "&amp;Flux_Rabinowitz3[[#This Row],[val_fit]]&amp;" * %nscale%;"</f>
        <v>v.up('RXN-CITICITta_m_REV-SPONT') = 0 * %nscale%;</v>
      </c>
      <c r="R83" t="s">
        <v>339</v>
      </c>
    </row>
    <row r="84" spans="1:18" x14ac:dyDescent="0.2">
      <c r="A84" t="s">
        <v>335</v>
      </c>
      <c r="B84" t="s">
        <v>336</v>
      </c>
      <c r="C84" t="s">
        <v>337</v>
      </c>
      <c r="D84" t="s">
        <v>26</v>
      </c>
      <c r="E84">
        <v>1</v>
      </c>
      <c r="F84" t="s">
        <v>338</v>
      </c>
      <c r="G84">
        <v>-228.8516319</v>
      </c>
      <c r="H84">
        <v>-99999995.996984303</v>
      </c>
      <c r="I84">
        <v>1.2044242000000001</v>
      </c>
      <c r="J84">
        <v>-4292.2268204665188</v>
      </c>
      <c r="K84">
        <v>-1875549941.6860421</v>
      </c>
      <c r="L84">
        <v>22.589578285016941</v>
      </c>
      <c r="M84">
        <v>1.056275954046187</v>
      </c>
      <c r="N84">
        <v>19.811356148231091</v>
      </c>
      <c r="O84" t="e">
        <f>_xlfn.XLOOKUP(Flux_Rabinowitz3[[#This Row],[id]],[1]!rxns[id],[1]!rxns[id],"")</f>
        <v>#REF!</v>
      </c>
      <c r="P84" t="e">
        <f>IF(Flux_Rabinowitz3[[#This Row],[exact name in model?]]="",_xlfn.XLOOKUP(_xlfn.TEXTBEFORE(Flux_Rabinowitz3[[#This Row],[id]],"_",-1,,,Flux_Rabinowitz3[[#This Row],[id]]),[2]!rxns[id without compartment],[2]!rxns[id],""),Flux_Rabinowitz3[[#This Row],[exact name in model?]])</f>
        <v>#REF!</v>
      </c>
      <c r="Q84" t="str">
        <f>"v.up('RXN-"&amp;Flux_Rabinowitz3[[#This Row],[id]]&amp;"_REV-SPONT') = "&amp;Flux_Rabinowitz3[[#This Row],[val_fit]]&amp;" * %nscale%;"</f>
        <v>v.up('RXN-CITMALta_m_REV-SPONT') = -228.8516319 * %nscale%;</v>
      </c>
      <c r="R84" t="s">
        <v>335</v>
      </c>
    </row>
    <row r="85" spans="1:18" x14ac:dyDescent="0.2">
      <c r="A85" t="s">
        <v>341</v>
      </c>
      <c r="B85" t="s">
        <v>342</v>
      </c>
      <c r="C85" t="s">
        <v>343</v>
      </c>
      <c r="D85" t="s">
        <v>26</v>
      </c>
      <c r="E85">
        <v>1</v>
      </c>
      <c r="G85">
        <v>16.6385884</v>
      </c>
      <c r="H85">
        <v>16.637989000000001</v>
      </c>
      <c r="I85">
        <v>16.6391904</v>
      </c>
      <c r="J85">
        <v>312.0650475255934</v>
      </c>
      <c r="K85">
        <v>312.05380547879292</v>
      </c>
      <c r="L85">
        <v>312.07633833669428</v>
      </c>
      <c r="M85">
        <v>16.637989159371831</v>
      </c>
      <c r="N85">
        <v>312.05967300881122</v>
      </c>
      <c r="O85" t="e">
        <f>_xlfn.XLOOKUP(Flux_Rabinowitz3[[#This Row],[id]],[1]!rxns[id],[1]!rxns[id],"")</f>
        <v>#REF!</v>
      </c>
      <c r="P85" t="e">
        <f>IF(Flux_Rabinowitz3[[#This Row],[exact name in model?]]="",_xlfn.XLOOKUP(_xlfn.TEXTBEFORE(Flux_Rabinowitz3[[#This Row],[id]],"_",-1,,,Flux_Rabinowitz3[[#This Row],[id]]),[2]!rxns[id without compartment],[2]!rxns[id],""),Flux_Rabinowitz3[[#This Row],[exact name in model?]])</f>
        <v>#REF!</v>
      </c>
      <c r="Q85" t="str">
        <f>"v.up('RXN-"&amp;Flux_Rabinowitz3[[#This Row],[id]]&amp;"_REV-SPONT') = "&amp;Flux_Rabinowitz3[[#This Row],[val_fit]]&amp;" * %nscale%;"</f>
        <v>v.up('RXN-CO2t_c_e_REV-SPONT') = 16.6385884 * %nscale%;</v>
      </c>
      <c r="R85" t="s">
        <v>341</v>
      </c>
    </row>
    <row r="86" spans="1:18" x14ac:dyDescent="0.2">
      <c r="A86" t="s">
        <v>344</v>
      </c>
      <c r="B86" t="s">
        <v>342</v>
      </c>
      <c r="C86" t="s">
        <v>345</v>
      </c>
      <c r="D86" t="s">
        <v>26</v>
      </c>
      <c r="E86">
        <v>1</v>
      </c>
      <c r="G86">
        <v>-8.9446683999999994</v>
      </c>
      <c r="H86">
        <v>-9.1935177999999986</v>
      </c>
      <c r="I86">
        <v>-8.6248578000000009</v>
      </c>
      <c r="J86">
        <v>-167.7617296757382</v>
      </c>
      <c r="K86">
        <v>-172.42902463915681</v>
      </c>
      <c r="L86">
        <v>-161.76352191382321</v>
      </c>
      <c r="M86">
        <v>-9.0816981287130361</v>
      </c>
      <c r="N86">
        <v>-170.3349918829928</v>
      </c>
      <c r="O86" t="e">
        <f>_xlfn.XLOOKUP(Flux_Rabinowitz3[[#This Row],[id]],[1]!rxns[id],[1]!rxns[id],"")</f>
        <v>#REF!</v>
      </c>
      <c r="P86" t="e">
        <f>IF(Flux_Rabinowitz3[[#This Row],[exact name in model?]]="",_xlfn.XLOOKUP(_xlfn.TEXTBEFORE(Flux_Rabinowitz3[[#This Row],[id]],"_",-1,,,Flux_Rabinowitz3[[#This Row],[id]]),[2]!rxns[id without compartment],[2]!rxns[id],""),Flux_Rabinowitz3[[#This Row],[exact name in model?]])</f>
        <v>#REF!</v>
      </c>
      <c r="Q86" t="str">
        <f>"v.up('RXN-"&amp;Flux_Rabinowitz3[[#This Row],[id]]&amp;"_REV-SPONT') = "&amp;Flux_Rabinowitz3[[#This Row],[val_fit]]&amp;" * %nscale%;"</f>
        <v>v.up('RXN-CO2t_c_m_REV-SPONT') = -8.9446684 * %nscale%;</v>
      </c>
      <c r="R86" t="s">
        <v>344</v>
      </c>
    </row>
    <row r="87" spans="1:18" x14ac:dyDescent="0.2">
      <c r="A87" t="s">
        <v>1278</v>
      </c>
      <c r="B87" t="s">
        <v>1279</v>
      </c>
      <c r="C87" t="s">
        <v>1280</v>
      </c>
      <c r="D87" t="s">
        <v>261</v>
      </c>
      <c r="E87">
        <v>0</v>
      </c>
      <c r="G87">
        <v>5.5622199999999997E-2</v>
      </c>
      <c r="H87">
        <v>5.5622099999999987E-2</v>
      </c>
      <c r="I87">
        <v>5.56223E-2</v>
      </c>
      <c r="J87">
        <v>1.043222181424841</v>
      </c>
      <c r="K87">
        <v>1.0432203058748251</v>
      </c>
      <c r="L87">
        <v>1.0432240569748581</v>
      </c>
      <c r="M87">
        <v>5.562222843707329E-2</v>
      </c>
      <c r="N87">
        <v>1.0432423204409531</v>
      </c>
      <c r="O87" t="e">
        <f>_xlfn.XLOOKUP(Flux_Rabinowitz3[[#This Row],[id]],[1]!rxns[id],[1]!rxns[id],"")</f>
        <v>#REF!</v>
      </c>
      <c r="P87" t="e">
        <f>IF(Flux_Rabinowitz3[[#This Row],[exact name in model?]]="",_xlfn.XLOOKUP(_xlfn.TEXTBEFORE(Flux_Rabinowitz3[[#This Row],[id]],"_",-1,,,Flux_Rabinowitz3[[#This Row],[id]]),[2]!rxns[id without compartment],[2]!rxns[id],""),Flux_Rabinowitz3[[#This Row],[exact name in model?]])</f>
        <v>#REF!</v>
      </c>
      <c r="Q87" t="str">
        <f>"v.up('RXN-"&amp;Flux_Rabinowitz3[[#This Row],[id]]&amp;"_REV-SPONT') = "&amp;Flux_Rabinowitz3[[#This Row],[val_fit]]&amp;" * %nscale%;"</f>
        <v>v.up('RXN-compACYLCOA_c_REV-SPONT') = 0.0556222 * %nscale%;</v>
      </c>
      <c r="R87" t="s">
        <v>1278</v>
      </c>
    </row>
    <row r="88" spans="1:18" x14ac:dyDescent="0.2">
      <c r="A88" t="s">
        <v>346</v>
      </c>
      <c r="B88" t="s">
        <v>347</v>
      </c>
      <c r="C88" t="s">
        <v>348</v>
      </c>
      <c r="D88" t="s">
        <v>97</v>
      </c>
      <c r="E88">
        <v>0</v>
      </c>
      <c r="F88" t="s">
        <v>349</v>
      </c>
      <c r="G88">
        <v>2.7868464999999998</v>
      </c>
      <c r="H88">
        <v>2.7343451999999999</v>
      </c>
      <c r="I88">
        <v>2.8601382000000002</v>
      </c>
      <c r="J88">
        <v>52.268699997953767</v>
      </c>
      <c r="K88">
        <v>51.284011857002142</v>
      </c>
      <c r="L88">
        <v>53.64332248959083</v>
      </c>
      <c r="M88">
        <v>2.8601381787223459</v>
      </c>
      <c r="N88">
        <v>53.644330229014891</v>
      </c>
      <c r="O88" t="e">
        <f>_xlfn.XLOOKUP(Flux_Rabinowitz3[[#This Row],[id]],[1]!rxns[id],[1]!rxns[id],"")</f>
        <v>#REF!</v>
      </c>
      <c r="P88" t="e">
        <f>IF(Flux_Rabinowitz3[[#This Row],[exact name in model?]]="",_xlfn.XLOOKUP(_xlfn.TEXTBEFORE(Flux_Rabinowitz3[[#This Row],[id]],"_",-1,,,Flux_Rabinowitz3[[#This Row],[id]]),[2]!rxns[id without compartment],[2]!rxns[id],""),Flux_Rabinowitz3[[#This Row],[exact name in model?]])</f>
        <v>#REF!</v>
      </c>
      <c r="Q88" t="str">
        <f>"v.up('RXN-"&amp;Flux_Rabinowitz3[[#This Row],[id]]&amp;"_REV-SPONT') = "&amp;Flux_Rabinowitz3[[#This Row],[val_fit]]&amp;" * %nscale%;"</f>
        <v>v.up('RXN-CS_m_REV-SPONT') = 2.7868465 * %nscale%;</v>
      </c>
      <c r="R88" t="s">
        <v>346</v>
      </c>
    </row>
    <row r="89" spans="1:18" x14ac:dyDescent="0.2">
      <c r="A89" t="s">
        <v>350</v>
      </c>
      <c r="B89" t="s">
        <v>351</v>
      </c>
      <c r="C89" t="s">
        <v>352</v>
      </c>
      <c r="D89" t="s">
        <v>222</v>
      </c>
      <c r="E89">
        <v>0</v>
      </c>
      <c r="F89" t="s">
        <v>353</v>
      </c>
      <c r="G89">
        <v>4.97451E-2</v>
      </c>
      <c r="H89">
        <v>4.9744999999999998E-2</v>
      </c>
      <c r="I89">
        <v>4.9745200000000003E-2</v>
      </c>
      <c r="J89">
        <v>0.93299423138956894</v>
      </c>
      <c r="K89">
        <v>0.93299235583955209</v>
      </c>
      <c r="L89">
        <v>0.93299610693958568</v>
      </c>
      <c r="M89">
        <v>4.9745081524564423E-2</v>
      </c>
      <c r="N89">
        <v>0.93301141896755035</v>
      </c>
      <c r="O89" t="e">
        <f>_xlfn.XLOOKUP(Flux_Rabinowitz3[[#This Row],[id]],[1]!rxns[id],[1]!rxns[id],"")</f>
        <v>#REF!</v>
      </c>
      <c r="P89" t="e">
        <f>IF(Flux_Rabinowitz3[[#This Row],[exact name in model?]]="",_xlfn.XLOOKUP(_xlfn.TEXTBEFORE(Flux_Rabinowitz3[[#This Row],[id]],"_",-1,,,Flux_Rabinowitz3[[#This Row],[id]]),[2]!rxns[id without compartment],[2]!rxns[id],""),Flux_Rabinowitz3[[#This Row],[exact name in model?]])</f>
        <v>#REF!</v>
      </c>
      <c r="Q89" t="str">
        <f>"v.up('RXN-"&amp;Flux_Rabinowitz3[[#This Row],[id]]&amp;"_REV-SPONT') = "&amp;Flux_Rabinowitz3[[#This Row],[val_fit]]&amp;" * %nscale%;"</f>
        <v>v.up('RXN-CTPS2_c_REV-SPONT') = 0.0497451 * %nscale%;</v>
      </c>
      <c r="R89" t="s">
        <v>350</v>
      </c>
    </row>
    <row r="90" spans="1:18" x14ac:dyDescent="0.2">
      <c r="A90" t="s">
        <v>354</v>
      </c>
      <c r="B90" t="s">
        <v>355</v>
      </c>
      <c r="C90" t="s">
        <v>356</v>
      </c>
      <c r="D90" t="s">
        <v>26</v>
      </c>
      <c r="E90">
        <v>0</v>
      </c>
      <c r="G90">
        <v>4.4100000000000001E-5</v>
      </c>
      <c r="H90">
        <v>4.3999999999999999E-5</v>
      </c>
      <c r="I90">
        <v>4.4199999999999997E-5</v>
      </c>
      <c r="J90">
        <v>8.2711755739319024E-4</v>
      </c>
      <c r="K90">
        <v>8.2524200737642565E-4</v>
      </c>
      <c r="L90">
        <v>8.2899310740995494E-4</v>
      </c>
      <c r="M90">
        <v>4.4069748399533292E-5</v>
      </c>
      <c r="N90">
        <v>8.2656570715413096E-4</v>
      </c>
      <c r="O90" t="e">
        <f>_xlfn.XLOOKUP(Flux_Rabinowitz3[[#This Row],[id]],[1]!rxns[id],[1]!rxns[id],"")</f>
        <v>#REF!</v>
      </c>
      <c r="P90" t="e">
        <f>IF(Flux_Rabinowitz3[[#This Row],[exact name in model?]]="",_xlfn.XLOOKUP(_xlfn.TEXTBEFORE(Flux_Rabinowitz3[[#This Row],[id]],"_",-1,,,Flux_Rabinowitz3[[#This Row],[id]]),[2]!rxns[id without compartment],[2]!rxns[id],""),Flux_Rabinowitz3[[#This Row],[exact name in model?]])</f>
        <v>#REF!</v>
      </c>
      <c r="Q90" t="str">
        <f>"v.up('RXN-"&amp;Flux_Rabinowitz3[[#This Row],[id]]&amp;"_REV-SPONT') = "&amp;Flux_Rabinowitz3[[#This Row],[val_fit]]&amp;" * %nscale%;"</f>
        <v>v.up('RXN-CU2t_c_e_REV-SPONT') = 0.0000441 * %nscale%;</v>
      </c>
      <c r="R90" t="s">
        <v>354</v>
      </c>
    </row>
    <row r="91" spans="1:18" x14ac:dyDescent="0.2">
      <c r="A91" t="s">
        <v>357</v>
      </c>
      <c r="B91" t="s">
        <v>358</v>
      </c>
      <c r="C91" t="s">
        <v>359</v>
      </c>
      <c r="D91" t="s">
        <v>154</v>
      </c>
      <c r="E91">
        <v>0</v>
      </c>
      <c r="F91" t="s">
        <v>360</v>
      </c>
      <c r="G91">
        <v>0</v>
      </c>
      <c r="H91">
        <v>0</v>
      </c>
      <c r="I91">
        <v>2.0557099999999998E-2</v>
      </c>
      <c r="J91">
        <v>0</v>
      </c>
      <c r="K91">
        <v>0</v>
      </c>
      <c r="L91">
        <v>0.3855586924963163</v>
      </c>
      <c r="M91">
        <v>0</v>
      </c>
      <c r="N91">
        <v>0</v>
      </c>
      <c r="O91" t="e">
        <f>_xlfn.XLOOKUP(Flux_Rabinowitz3[[#This Row],[id]],[1]!rxns[id],[1]!rxns[id],"")</f>
        <v>#REF!</v>
      </c>
      <c r="P91" t="e">
        <f>IF(Flux_Rabinowitz3[[#This Row],[exact name in model?]]="",_xlfn.XLOOKUP(_xlfn.TEXTBEFORE(Flux_Rabinowitz3[[#This Row],[id]],"_",-1,,,Flux_Rabinowitz3[[#This Row],[id]]),[2]!rxns[id without compartment],[2]!rxns[id],""),Flux_Rabinowitz3[[#This Row],[exact name in model?]])</f>
        <v>#REF!</v>
      </c>
      <c r="Q91" t="str">
        <f>"v.up('RXN-"&amp;Flux_Rabinowitz3[[#This Row],[id]]&amp;"_REV-SPONT') = "&amp;Flux_Rabinowitz3[[#This Row],[val_fit]]&amp;" * %nscale%;"</f>
        <v>v.up('RXN-CYSS_c_REV-SPONT') = 0 * %nscale%;</v>
      </c>
      <c r="R91" t="s">
        <v>357</v>
      </c>
    </row>
    <row r="92" spans="1:18" x14ac:dyDescent="0.2">
      <c r="A92" t="s">
        <v>361</v>
      </c>
      <c r="B92" t="s">
        <v>362</v>
      </c>
      <c r="C92" t="s">
        <v>363</v>
      </c>
      <c r="D92" t="s">
        <v>154</v>
      </c>
      <c r="E92">
        <v>0</v>
      </c>
      <c r="F92" t="s">
        <v>364</v>
      </c>
      <c r="G92">
        <v>2.2485999999999999E-3</v>
      </c>
      <c r="H92">
        <v>0</v>
      </c>
      <c r="I92">
        <v>9.4571700000000009E-2</v>
      </c>
      <c r="J92">
        <v>4.217361767696888E-2</v>
      </c>
      <c r="K92">
        <v>0</v>
      </c>
      <c r="L92">
        <v>1.7737395352045711</v>
      </c>
      <c r="M92">
        <v>2.2483303218568912E-3</v>
      </c>
      <c r="N92">
        <v>4.2169352217617771E-2</v>
      </c>
      <c r="O92" t="e">
        <f>_xlfn.XLOOKUP(Flux_Rabinowitz3[[#This Row],[id]],[1]!rxns[id],[1]!rxns[id],"")</f>
        <v>#REF!</v>
      </c>
      <c r="P92" t="e">
        <f>IF(Flux_Rabinowitz3[[#This Row],[exact name in model?]]="",_xlfn.XLOOKUP(_xlfn.TEXTBEFORE(Flux_Rabinowitz3[[#This Row],[id]],"_",-1,,,Flux_Rabinowitz3[[#This Row],[id]]),[2]!rxns[id without compartment],[2]!rxns[id],""),Flux_Rabinowitz3[[#This Row],[exact name in model?]])</f>
        <v>#REF!</v>
      </c>
      <c r="Q92" t="str">
        <f>"v.up('RXN-"&amp;Flux_Rabinowitz3[[#This Row],[id]]&amp;"_REV-SPONT') = "&amp;Flux_Rabinowitz3[[#This Row],[val_fit]]&amp;" * %nscale%;"</f>
        <v>v.up('RXN-CYSTGL_c_REV-SPONT') = 0.0022486 * %nscale%;</v>
      </c>
      <c r="R92" t="s">
        <v>361</v>
      </c>
    </row>
    <row r="93" spans="1:18" x14ac:dyDescent="0.2">
      <c r="A93" t="s">
        <v>365</v>
      </c>
      <c r="B93" t="s">
        <v>366</v>
      </c>
      <c r="C93" t="s">
        <v>367</v>
      </c>
      <c r="D93" t="s">
        <v>149</v>
      </c>
      <c r="E93">
        <v>1</v>
      </c>
      <c r="F93" t="s">
        <v>368</v>
      </c>
      <c r="G93">
        <v>2.2485999999999999E-3</v>
      </c>
      <c r="H93">
        <v>-1.83088E-2</v>
      </c>
      <c r="I93">
        <v>0.2770165</v>
      </c>
      <c r="J93">
        <v>4.217361767696888E-2</v>
      </c>
      <c r="K93">
        <v>-0.34339070146939782</v>
      </c>
      <c r="L93">
        <v>5.1955830121907187</v>
      </c>
      <c r="M93">
        <v>2.2483303218568912E-3</v>
      </c>
      <c r="N93">
        <v>4.2169352217617771E-2</v>
      </c>
      <c r="O93" t="e">
        <f>_xlfn.XLOOKUP(Flux_Rabinowitz3[[#This Row],[id]],[1]!rxns[id],[1]!rxns[id],"")</f>
        <v>#REF!</v>
      </c>
      <c r="P93" t="e">
        <f>IF(Flux_Rabinowitz3[[#This Row],[exact name in model?]]="",_xlfn.XLOOKUP(_xlfn.TEXTBEFORE(Flux_Rabinowitz3[[#This Row],[id]],"_",-1,,,Flux_Rabinowitz3[[#This Row],[id]]),[2]!rxns[id without compartment],[2]!rxns[id],""),Flux_Rabinowitz3[[#This Row],[exact name in model?]])</f>
        <v>#REF!</v>
      </c>
      <c r="Q93" t="str">
        <f>"v.up('RXN-"&amp;Flux_Rabinowitz3[[#This Row],[id]]&amp;"_REV-SPONT') = "&amp;Flux_Rabinowitz3[[#This Row],[val_fit]]&amp;" * %nscale%;"</f>
        <v>v.up('RXN-CYSTS_c_REV-SPONT') = 0.0022486 * %nscale%;</v>
      </c>
      <c r="R93" t="s">
        <v>365</v>
      </c>
    </row>
    <row r="94" spans="1:18" x14ac:dyDescent="0.2">
      <c r="A94" t="s">
        <v>369</v>
      </c>
      <c r="B94" t="s">
        <v>370</v>
      </c>
      <c r="C94" t="s">
        <v>371</v>
      </c>
      <c r="D94" t="s">
        <v>222</v>
      </c>
      <c r="E94">
        <v>0</v>
      </c>
      <c r="G94">
        <v>2.16715E-2</v>
      </c>
      <c r="H94">
        <v>2.16714E-2</v>
      </c>
      <c r="I94">
        <v>2.1671599999999999E-2</v>
      </c>
      <c r="J94">
        <v>0.40645982188314111</v>
      </c>
      <c r="K94">
        <v>0.40645794633312432</v>
      </c>
      <c r="L94">
        <v>0.40646169743315791</v>
      </c>
      <c r="M94">
        <v>2.1671502428349039E-2</v>
      </c>
      <c r="N94">
        <v>0.40646750617642491</v>
      </c>
      <c r="O94" t="e">
        <f>_xlfn.XLOOKUP(Flux_Rabinowitz3[[#This Row],[id]],[1]!rxns[id],[1]!rxns[id],"")</f>
        <v>#REF!</v>
      </c>
      <c r="P94" t="e">
        <f>IF(Flux_Rabinowitz3[[#This Row],[exact name in model?]]="",_xlfn.XLOOKUP(_xlfn.TEXTBEFORE(Flux_Rabinowitz3[[#This Row],[id]],"_",-1,,,Flux_Rabinowitz3[[#This Row],[id]]),[2]!rxns[id without compartment],[2]!rxns[id],""),Flux_Rabinowitz3[[#This Row],[exact name in model?]])</f>
        <v>#REF!</v>
      </c>
      <c r="Q94" t="str">
        <f>"v.up('RXN-"&amp;Flux_Rabinowitz3[[#This Row],[id]]&amp;"_REV-SPONT') = "&amp;Flux_Rabinowitz3[[#This Row],[val_fit]]&amp;" * %nscale%;"</f>
        <v>v.up('RXN-CYTK1_c_REV-SPONT') = 0.0216715 * %nscale%;</v>
      </c>
      <c r="R94" t="s">
        <v>369</v>
      </c>
    </row>
    <row r="95" spans="1:18" x14ac:dyDescent="0.2">
      <c r="A95" t="s">
        <v>372</v>
      </c>
      <c r="B95" t="s">
        <v>373</v>
      </c>
      <c r="C95" t="s">
        <v>374</v>
      </c>
      <c r="D95" t="s">
        <v>193</v>
      </c>
      <c r="E95">
        <v>0</v>
      </c>
      <c r="F95" t="s">
        <v>375</v>
      </c>
      <c r="G95">
        <v>0.1023041</v>
      </c>
      <c r="H95">
        <v>0.10230400000000001</v>
      </c>
      <c r="I95">
        <v>0.1023042</v>
      </c>
      <c r="J95">
        <v>1.9187645647008771</v>
      </c>
      <c r="K95">
        <v>1.91876268915086</v>
      </c>
      <c r="L95">
        <v>1.9187664402508939</v>
      </c>
      <c r="M95">
        <v>0.1023040551421131</v>
      </c>
      <c r="N95">
        <v>1.9187997833945301</v>
      </c>
      <c r="O95" t="e">
        <f>_xlfn.XLOOKUP(Flux_Rabinowitz3[[#This Row],[id]],[1]!rxns[id],[1]!rxns[id],"")</f>
        <v>#REF!</v>
      </c>
      <c r="P95" t="e">
        <f>IF(Flux_Rabinowitz3[[#This Row],[exact name in model?]]="",_xlfn.XLOOKUP(_xlfn.TEXTBEFORE(Flux_Rabinowitz3[[#This Row],[id]],"_",-1,,,Flux_Rabinowitz3[[#This Row],[id]]),[2]!rxns[id without compartment],[2]!rxns[id],""),Flux_Rabinowitz3[[#This Row],[exact name in model?]])</f>
        <v>#REF!</v>
      </c>
      <c r="Q95" t="str">
        <f>"v.up('RXN-"&amp;Flux_Rabinowitz3[[#This Row],[id]]&amp;"_REV-SPONT') = "&amp;Flux_Rabinowitz3[[#This Row],[val_fit]]&amp;" * %nscale%;"</f>
        <v>v.up('RXN-DDPA_c_REV-SPONT') = 0.1023041 * %nscale%;</v>
      </c>
      <c r="R95" t="s">
        <v>372</v>
      </c>
    </row>
    <row r="96" spans="1:18" x14ac:dyDescent="0.2">
      <c r="A96" t="s">
        <v>376</v>
      </c>
      <c r="B96" t="s">
        <v>377</v>
      </c>
      <c r="C96" t="s">
        <v>378</v>
      </c>
      <c r="D96" t="s">
        <v>141</v>
      </c>
      <c r="E96">
        <v>0</v>
      </c>
      <c r="F96" t="s">
        <v>379</v>
      </c>
      <c r="G96">
        <v>4.0566999999999999E-3</v>
      </c>
      <c r="H96">
        <v>4.0565999999999996E-3</v>
      </c>
      <c r="I96">
        <v>4.0568000000000002E-3</v>
      </c>
      <c r="J96">
        <v>7.6085437530089672E-2</v>
      </c>
      <c r="K96">
        <v>7.6083561980072906E-2</v>
      </c>
      <c r="L96">
        <v>7.6087313080106453E-2</v>
      </c>
      <c r="M96">
        <v>4.0567363131991429E-3</v>
      </c>
      <c r="N96">
        <v>7.6087548516451317E-2</v>
      </c>
      <c r="O96" t="e">
        <f>_xlfn.XLOOKUP(Flux_Rabinowitz3[[#This Row],[id]],[1]!rxns[id],[1]!rxns[id],"")</f>
        <v>#REF!</v>
      </c>
      <c r="P96" t="e">
        <f>IF(Flux_Rabinowitz3[[#This Row],[exact name in model?]]="",_xlfn.XLOOKUP(_xlfn.TEXTBEFORE(Flux_Rabinowitz3[[#This Row],[id]],"_",-1,,,Flux_Rabinowitz3[[#This Row],[id]]),[2]!rxns[id without compartment],[2]!rxns[id],""),Flux_Rabinowitz3[[#This Row],[exact name in model?]])</f>
        <v>#REF!</v>
      </c>
      <c r="Q96" t="str">
        <f>"v.up('RXN-"&amp;Flux_Rabinowitz3[[#This Row],[id]]&amp;"_REV-SPONT') = "&amp;Flux_Rabinowitz3[[#This Row],[val_fit]]&amp;" * %nscale%;"</f>
        <v>v.up('RXN-DGAT_c_REV-SPONT') = 0.0040567 * %nscale%;</v>
      </c>
      <c r="R96" t="s">
        <v>1421</v>
      </c>
    </row>
    <row r="97" spans="1:18" x14ac:dyDescent="0.2">
      <c r="A97" t="s">
        <v>380</v>
      </c>
      <c r="B97" t="s">
        <v>381</v>
      </c>
      <c r="C97" t="s">
        <v>382</v>
      </c>
      <c r="D97" t="s">
        <v>67</v>
      </c>
      <c r="E97">
        <v>0</v>
      </c>
      <c r="F97" t="s">
        <v>383</v>
      </c>
      <c r="G97">
        <v>0.24636459999999999</v>
      </c>
      <c r="H97" s="5">
        <v>0.24636449999999999</v>
      </c>
      <c r="I97" s="5">
        <v>0.24636469999999999</v>
      </c>
      <c r="J97">
        <v>4.6206912966020486</v>
      </c>
      <c r="K97">
        <v>4.620689421052032</v>
      </c>
      <c r="L97">
        <v>4.6206931721520652</v>
      </c>
      <c r="M97">
        <v>0.24636458346952431</v>
      </c>
      <c r="N97">
        <v>4.6207778248939766</v>
      </c>
      <c r="O97" t="e">
        <f>_xlfn.XLOOKUP(Flux_Rabinowitz3[[#This Row],[id]],[1]!rxns[id],[1]!rxns[id],"")</f>
        <v>#REF!</v>
      </c>
      <c r="P97" t="e">
        <f>IF(Flux_Rabinowitz3[[#This Row],[exact name in model?]]="",_xlfn.XLOOKUP(_xlfn.TEXTBEFORE(Flux_Rabinowitz3[[#This Row],[id]],"_",-1,,,Flux_Rabinowitz3[[#This Row],[id]]),[2]!rxns[id without compartment],[2]!rxns[id],""),Flux_Rabinowitz3[[#This Row],[exact name in model?]])</f>
        <v>#REF!</v>
      </c>
      <c r="Q97" t="str">
        <f>"v.up('RXN-"&amp;Flux_Rabinowitz3[[#This Row],[id]]&amp;"_REV-SPONT') = "&amp;Flux_Rabinowitz3[[#This Row],[val_fit]]&amp;" * %nscale%;"</f>
        <v>v.up('RXN-DHAD1_m_REV-SPONT') = 0.2463646 * %nscale%;</v>
      </c>
      <c r="R97" t="s">
        <v>380</v>
      </c>
    </row>
    <row r="98" spans="1:18" x14ac:dyDescent="0.2">
      <c r="A98" t="s">
        <v>384</v>
      </c>
      <c r="B98" t="s">
        <v>385</v>
      </c>
      <c r="C98" t="s">
        <v>386</v>
      </c>
      <c r="D98" t="s">
        <v>67</v>
      </c>
      <c r="E98">
        <v>0</v>
      </c>
      <c r="F98" t="s">
        <v>383</v>
      </c>
      <c r="G98">
        <v>9.4594999999999999E-2</v>
      </c>
      <c r="H98">
        <v>9.4594899999999996E-2</v>
      </c>
      <c r="I98">
        <v>9.4595100000000001E-2</v>
      </c>
      <c r="J98">
        <v>1.7741765383584771</v>
      </c>
      <c r="K98">
        <v>1.77417466280846</v>
      </c>
      <c r="L98">
        <v>1.774178413908494</v>
      </c>
      <c r="M98">
        <v>9.4594941786117492E-2</v>
      </c>
      <c r="N98">
        <v>1.7742087892535849</v>
      </c>
      <c r="O98" t="e">
        <f>_xlfn.XLOOKUP(Flux_Rabinowitz3[[#This Row],[id]],[1]!rxns[id],[1]!rxns[id],"")</f>
        <v>#REF!</v>
      </c>
      <c r="P98" t="e">
        <f>IF(Flux_Rabinowitz3[[#This Row],[exact name in model?]]="",_xlfn.XLOOKUP(_xlfn.TEXTBEFORE(Flux_Rabinowitz3[[#This Row],[id]],"_",-1,,,Flux_Rabinowitz3[[#This Row],[id]]),[2]!rxns[id without compartment],[2]!rxns[id],""),Flux_Rabinowitz3[[#This Row],[exact name in model?]])</f>
        <v>#REF!</v>
      </c>
      <c r="Q98" t="str">
        <f>"v.up('RXN-"&amp;Flux_Rabinowitz3[[#This Row],[id]]&amp;"_REV-SPONT') = "&amp;Flux_Rabinowitz3[[#This Row],[val_fit]]&amp;" * %nscale%;"</f>
        <v>v.up('RXN-DHAD2_m_REV-SPONT') = 0.094595 * %nscale%;</v>
      </c>
      <c r="R98" t="s">
        <v>384</v>
      </c>
    </row>
    <row r="99" spans="1:18" x14ac:dyDescent="0.2">
      <c r="A99" t="s">
        <v>387</v>
      </c>
      <c r="B99" t="s">
        <v>388</v>
      </c>
      <c r="C99" t="s">
        <v>389</v>
      </c>
      <c r="D99" t="s">
        <v>390</v>
      </c>
      <c r="E99">
        <v>0</v>
      </c>
      <c r="F99" t="s">
        <v>391</v>
      </c>
      <c r="G99">
        <v>2.3229000000000001E-3</v>
      </c>
      <c r="H99" s="5">
        <v>2.3227999999999999E-3</v>
      </c>
      <c r="I99" s="5">
        <v>2.323E-3</v>
      </c>
      <c r="J99">
        <v>4.356715133942498E-2</v>
      </c>
      <c r="K99">
        <v>4.356527578940822E-2</v>
      </c>
      <c r="L99">
        <v>4.3569026889441753E-2</v>
      </c>
      <c r="M99">
        <v>2.32293963274382E-3</v>
      </c>
      <c r="N99">
        <v>4.3568713458676953E-2</v>
      </c>
      <c r="O99" t="e">
        <f>_xlfn.XLOOKUP(Flux_Rabinowitz3[[#This Row],[id]],[1]!rxns[id],[1]!rxns[id],"")</f>
        <v>#REF!</v>
      </c>
      <c r="P99" t="e">
        <f>IF(Flux_Rabinowitz3[[#This Row],[exact name in model?]]="",_xlfn.XLOOKUP(_xlfn.TEXTBEFORE(Flux_Rabinowitz3[[#This Row],[id]],"_",-1,,,Flux_Rabinowitz3[[#This Row],[id]]),[2]!rxns[id without compartment],[2]!rxns[id],""),Flux_Rabinowitz3[[#This Row],[exact name in model?]])</f>
        <v>#REF!</v>
      </c>
      <c r="Q99" t="str">
        <f>"v.up('RXN-"&amp;Flux_Rabinowitz3[[#This Row],[id]]&amp;"_REV-SPONT') = "&amp;Flux_Rabinowitz3[[#This Row],[val_fit]]&amp;" * %nscale%;"</f>
        <v>v.up('RXN-DHFRi_c_REV-SPONT') = 0.0023229 * %nscale%;</v>
      </c>
      <c r="R99" t="s">
        <v>387</v>
      </c>
    </row>
    <row r="100" spans="1:18" x14ac:dyDescent="0.2">
      <c r="A100" t="s">
        <v>392</v>
      </c>
      <c r="B100" t="s">
        <v>393</v>
      </c>
      <c r="C100" t="s">
        <v>394</v>
      </c>
      <c r="D100" t="s">
        <v>222</v>
      </c>
      <c r="E100">
        <v>0</v>
      </c>
      <c r="F100" t="s">
        <v>395</v>
      </c>
      <c r="G100">
        <v>7.6243400000000003E-2</v>
      </c>
      <c r="H100" s="5">
        <v>7.62433E-2</v>
      </c>
      <c r="I100" s="5">
        <v>7.6243500000000006E-2</v>
      </c>
      <c r="J100">
        <v>1.429983101481904</v>
      </c>
      <c r="K100">
        <v>1.4299812259318869</v>
      </c>
      <c r="L100">
        <v>1.4299849770319211</v>
      </c>
      <c r="M100">
        <v>7.6243370768375104E-2</v>
      </c>
      <c r="N100">
        <v>1.430009427411298</v>
      </c>
      <c r="O100" t="e">
        <f>_xlfn.XLOOKUP(Flux_Rabinowitz3[[#This Row],[id]],[1]!rxns[id],[1]!rxns[id],"")</f>
        <v>#REF!</v>
      </c>
      <c r="P100" t="e">
        <f>IF(Flux_Rabinowitz3[[#This Row],[exact name in model?]]="",_xlfn.XLOOKUP(_xlfn.TEXTBEFORE(Flux_Rabinowitz3[[#This Row],[id]],"_",-1,,,Flux_Rabinowitz3[[#This Row],[id]]),[2]!rxns[id without compartment],[2]!rxns[id],""),Flux_Rabinowitz3[[#This Row],[exact name in model?]])</f>
        <v>#REF!</v>
      </c>
      <c r="Q100" t="str">
        <f>"v.up('RXN-"&amp;Flux_Rabinowitz3[[#This Row],[id]]&amp;"_REV-SPONT') = "&amp;Flux_Rabinowitz3[[#This Row],[val_fit]]&amp;" * %nscale%;"</f>
        <v>v.up('RXN-DHORDfum_c_REV-SPONT') = 0.0762434 * %nscale%;</v>
      </c>
      <c r="R100" t="s">
        <v>392</v>
      </c>
    </row>
    <row r="101" spans="1:18" x14ac:dyDescent="0.2">
      <c r="A101" t="s">
        <v>396</v>
      </c>
      <c r="B101" t="s">
        <v>397</v>
      </c>
      <c r="C101" t="s">
        <v>398</v>
      </c>
      <c r="D101" t="s">
        <v>222</v>
      </c>
      <c r="E101">
        <v>0</v>
      </c>
      <c r="F101" t="s">
        <v>399</v>
      </c>
      <c r="G101">
        <v>7.6243400000000003E-2</v>
      </c>
      <c r="H101" s="5">
        <v>7.62433E-2</v>
      </c>
      <c r="I101" s="5">
        <v>7.6243500000000006E-2</v>
      </c>
      <c r="J101">
        <v>1.429983101481904</v>
      </c>
      <c r="K101">
        <v>1.4299812259318869</v>
      </c>
      <c r="L101">
        <v>1.4299849770319211</v>
      </c>
      <c r="M101">
        <v>7.6243370768375104E-2</v>
      </c>
      <c r="N101">
        <v>1.430009427411298</v>
      </c>
      <c r="O101" t="e">
        <f>_xlfn.XLOOKUP(Flux_Rabinowitz3[[#This Row],[id]],[1]!rxns[id],[1]!rxns[id],"")</f>
        <v>#REF!</v>
      </c>
      <c r="P101" t="e">
        <f>IF(Flux_Rabinowitz3[[#This Row],[exact name in model?]]="",_xlfn.XLOOKUP(_xlfn.TEXTBEFORE(Flux_Rabinowitz3[[#This Row],[id]],"_",-1,,,Flux_Rabinowitz3[[#This Row],[id]]),[2]!rxns[id without compartment],[2]!rxns[id],""),Flux_Rabinowitz3[[#This Row],[exact name in model?]])</f>
        <v>#REF!</v>
      </c>
      <c r="Q101" t="str">
        <f>"v.up('RXN-"&amp;Flux_Rabinowitz3[[#This Row],[id]]&amp;"_REV-SPONT') = "&amp;Flux_Rabinowitz3[[#This Row],[val_fit]]&amp;" * %nscale%;"</f>
        <v>v.up('RXN-DHORTS_c_REV-SPONT') = 0.0762434 * %nscale%;</v>
      </c>
      <c r="R101" t="s">
        <v>396</v>
      </c>
    </row>
    <row r="102" spans="1:18" x14ac:dyDescent="0.2">
      <c r="A102" t="s">
        <v>400</v>
      </c>
      <c r="B102" t="s">
        <v>401</v>
      </c>
      <c r="C102" t="s">
        <v>402</v>
      </c>
      <c r="D102" t="s">
        <v>193</v>
      </c>
      <c r="E102">
        <v>0</v>
      </c>
      <c r="F102" t="s">
        <v>403</v>
      </c>
      <c r="G102">
        <v>0.1023041</v>
      </c>
      <c r="H102" s="5">
        <v>0.10230400000000001</v>
      </c>
      <c r="I102" s="5">
        <v>0.1023042</v>
      </c>
      <c r="J102">
        <v>1.9187645647008771</v>
      </c>
      <c r="K102">
        <v>1.91876268915086</v>
      </c>
      <c r="L102">
        <v>1.9187664402508939</v>
      </c>
      <c r="M102">
        <v>0.1023040551421131</v>
      </c>
      <c r="N102">
        <v>1.9187997833945301</v>
      </c>
      <c r="O102" t="e">
        <f>_xlfn.XLOOKUP(Flux_Rabinowitz3[[#This Row],[id]],[1]!rxns[id],[1]!rxns[id],"")</f>
        <v>#REF!</v>
      </c>
      <c r="P102" t="e">
        <f>IF(Flux_Rabinowitz3[[#This Row],[exact name in model?]]="",_xlfn.XLOOKUP(_xlfn.TEXTBEFORE(Flux_Rabinowitz3[[#This Row],[id]],"_",-1,,,Flux_Rabinowitz3[[#This Row],[id]]),[2]!rxns[id without compartment],[2]!rxns[id],""),Flux_Rabinowitz3[[#This Row],[exact name in model?]])</f>
        <v>#REF!</v>
      </c>
      <c r="Q102" t="str">
        <f>"v.up('RXN-"&amp;Flux_Rabinowitz3[[#This Row],[id]]&amp;"_REV-SPONT') = "&amp;Flux_Rabinowitz3[[#This Row],[val_fit]]&amp;" * %nscale%;"</f>
        <v>v.up('RXN-DHQS_c_REV-SPONT') = 0.1023041 * %nscale%;</v>
      </c>
      <c r="R102" t="s">
        <v>400</v>
      </c>
    </row>
    <row r="103" spans="1:18" x14ac:dyDescent="0.2">
      <c r="A103" t="s">
        <v>404</v>
      </c>
      <c r="B103" t="s">
        <v>405</v>
      </c>
      <c r="C103" t="s">
        <v>406</v>
      </c>
      <c r="D103" t="s">
        <v>193</v>
      </c>
      <c r="E103">
        <v>0</v>
      </c>
      <c r="F103" t="s">
        <v>407</v>
      </c>
      <c r="G103">
        <v>0.1023041</v>
      </c>
      <c r="H103" s="5">
        <v>0.10230400000000001</v>
      </c>
      <c r="I103" s="5">
        <v>0.1023042</v>
      </c>
      <c r="J103">
        <v>1.9187645647008771</v>
      </c>
      <c r="K103">
        <v>1.91876268915086</v>
      </c>
      <c r="L103">
        <v>1.9187664402508939</v>
      </c>
      <c r="M103">
        <v>0.1023040551421131</v>
      </c>
      <c r="N103">
        <v>1.9187997833945301</v>
      </c>
      <c r="O103" t="e">
        <f>_xlfn.XLOOKUP(Flux_Rabinowitz3[[#This Row],[id]],[1]!rxns[id],[1]!rxns[id],"")</f>
        <v>#REF!</v>
      </c>
      <c r="P103" t="e">
        <f>IF(Flux_Rabinowitz3[[#This Row],[exact name in model?]]="",_xlfn.XLOOKUP(_xlfn.TEXTBEFORE(Flux_Rabinowitz3[[#This Row],[id]],"_",-1,,,Flux_Rabinowitz3[[#This Row],[id]]),[2]!rxns[id without compartment],[2]!rxns[id],""),Flux_Rabinowitz3[[#This Row],[exact name in model?]])</f>
        <v>#REF!</v>
      </c>
      <c r="Q103" t="str">
        <f>"v.up('RXN-"&amp;Flux_Rabinowitz3[[#This Row],[id]]&amp;"_REV-SPONT') = "&amp;Flux_Rabinowitz3[[#This Row],[val_fit]]&amp;" * %nscale%;"</f>
        <v>v.up('RXN-DHQTi_c_REV-SPONT') = 0.1023041 * %nscale%;</v>
      </c>
      <c r="R103" t="s">
        <v>404</v>
      </c>
    </row>
    <row r="104" spans="1:18" x14ac:dyDescent="0.2">
      <c r="A104" t="s">
        <v>408</v>
      </c>
      <c r="B104" t="s">
        <v>409</v>
      </c>
      <c r="C104" t="s">
        <v>410</v>
      </c>
      <c r="D104" t="s">
        <v>48</v>
      </c>
      <c r="E104">
        <v>0</v>
      </c>
      <c r="F104" t="s">
        <v>411</v>
      </c>
      <c r="G104">
        <v>4.1364499999999998E-2</v>
      </c>
      <c r="H104" s="5">
        <v>4.1364400000000003E-2</v>
      </c>
      <c r="I104" s="5">
        <v>4.1364600000000001E-2</v>
      </c>
      <c r="J104">
        <v>0.77581188668459444</v>
      </c>
      <c r="K104">
        <v>0.7758100111345777</v>
      </c>
      <c r="L104">
        <v>0.77581376223461129</v>
      </c>
      <c r="M104">
        <v>4.1364533333333342E-2</v>
      </c>
      <c r="N104">
        <v>0.77582709199513789</v>
      </c>
      <c r="O104" t="e">
        <f>_xlfn.XLOOKUP(Flux_Rabinowitz3[[#This Row],[id]],[1]!rxns[id],[1]!rxns[id],"")</f>
        <v>#REF!</v>
      </c>
      <c r="P104" t="e">
        <f>IF(Flux_Rabinowitz3[[#This Row],[exact name in model?]]="",_xlfn.XLOOKUP(_xlfn.TEXTBEFORE(Flux_Rabinowitz3[[#This Row],[id]],"_",-1,,,Flux_Rabinowitz3[[#This Row],[id]]),[2]!rxns[id without compartment],[2]!rxns[id],""),Flux_Rabinowitz3[[#This Row],[exact name in model?]])</f>
        <v>#REF!</v>
      </c>
      <c r="Q104" t="str">
        <f>"v.up('RXN-"&amp;Flux_Rabinowitz3[[#This Row],[id]]&amp;"_REV-SPONT') = "&amp;Flux_Rabinowitz3[[#This Row],[val_fit]]&amp;" * %nscale%;"</f>
        <v>v.up('RXN-DMATT_c_REV-SPONT') = 0.0413645 * %nscale%;</v>
      </c>
      <c r="R104" t="s">
        <v>408</v>
      </c>
    </row>
    <row r="105" spans="1:18" x14ac:dyDescent="0.2">
      <c r="A105" t="s">
        <v>412</v>
      </c>
      <c r="B105" t="s">
        <v>413</v>
      </c>
      <c r="C105" t="s">
        <v>414</v>
      </c>
      <c r="D105" t="s">
        <v>17</v>
      </c>
      <c r="E105">
        <v>0</v>
      </c>
      <c r="F105" t="s">
        <v>415</v>
      </c>
      <c r="G105">
        <v>0.1894806</v>
      </c>
      <c r="H105" s="5">
        <v>0.1894805</v>
      </c>
      <c r="I105" s="5">
        <v>0.1894807</v>
      </c>
      <c r="J105">
        <v>3.5538034250656718</v>
      </c>
      <c r="K105">
        <v>3.5538015495156552</v>
      </c>
      <c r="L105">
        <v>3.553805300615688</v>
      </c>
      <c r="M105">
        <v>0.1894805892809758</v>
      </c>
      <c r="N105">
        <v>3.553870011943836</v>
      </c>
      <c r="O105" t="e">
        <f>_xlfn.XLOOKUP(Flux_Rabinowitz3[[#This Row],[id]],[1]!rxns[id],[1]!rxns[id],"")</f>
        <v>#REF!</v>
      </c>
      <c r="P105" t="e">
        <f>IF(Flux_Rabinowitz3[[#This Row],[exact name in model?]]="",_xlfn.XLOOKUP(_xlfn.TEXTBEFORE(Flux_Rabinowitz3[[#This Row],[id]],"_",-1,,,Flux_Rabinowitz3[[#This Row],[id]]),[2]!rxns[id without compartment],[2]!rxns[id],""),Flux_Rabinowitz3[[#This Row],[exact name in model?]])</f>
        <v>#REF!</v>
      </c>
      <c r="Q105" t="str">
        <f>"v.up('RXN-"&amp;Flux_Rabinowitz3[[#This Row],[id]]&amp;"_REV-SPONT') = "&amp;Flux_Rabinowitz3[[#This Row],[val_fit]]&amp;" * %nscale%;"</f>
        <v>v.up('RXN-DOLPMMT_c_REV-SPONT') = 0.1894806 * %nscale%;</v>
      </c>
      <c r="R105" t="s">
        <v>1421</v>
      </c>
    </row>
    <row r="106" spans="1:18" x14ac:dyDescent="0.2">
      <c r="A106" t="s">
        <v>416</v>
      </c>
      <c r="B106" t="s">
        <v>417</v>
      </c>
      <c r="C106" t="s">
        <v>418</v>
      </c>
      <c r="D106" t="s">
        <v>17</v>
      </c>
      <c r="E106">
        <v>0</v>
      </c>
      <c r="F106" t="s">
        <v>419</v>
      </c>
      <c r="G106">
        <v>0.1894806</v>
      </c>
      <c r="H106" s="5">
        <v>0.1894805</v>
      </c>
      <c r="I106" s="5">
        <v>0.1894807</v>
      </c>
      <c r="J106">
        <v>3.5538034250656718</v>
      </c>
      <c r="K106">
        <v>3.5538015495156552</v>
      </c>
      <c r="L106">
        <v>3.553805300615688</v>
      </c>
      <c r="M106">
        <v>0.1894805892809758</v>
      </c>
      <c r="N106">
        <v>3.553870011943836</v>
      </c>
      <c r="O106" t="e">
        <f>_xlfn.XLOOKUP(Flux_Rabinowitz3[[#This Row],[id]],[1]!rxns[id],[1]!rxns[id],"")</f>
        <v>#REF!</v>
      </c>
      <c r="P106" t="e">
        <f>IF(Flux_Rabinowitz3[[#This Row],[exact name in model?]]="",_xlfn.XLOOKUP(_xlfn.TEXTBEFORE(Flux_Rabinowitz3[[#This Row],[id]],"_",-1,,,Flux_Rabinowitz3[[#This Row],[id]]),[2]!rxns[id without compartment],[2]!rxns[id],""),Flux_Rabinowitz3[[#This Row],[exact name in model?]])</f>
        <v>#REF!</v>
      </c>
      <c r="Q106" t="str">
        <f>"v.up('RXN-"&amp;Flux_Rabinowitz3[[#This Row],[id]]&amp;"_REV-SPONT') = "&amp;Flux_Rabinowitz3[[#This Row],[val_fit]]&amp;" * %nscale%;"</f>
        <v>v.up('RXN-DOLPMT_c_REV-SPONT') = 0.1894806 * %nscale%;</v>
      </c>
      <c r="R106" t="s">
        <v>416</v>
      </c>
    </row>
    <row r="107" spans="1:18" x14ac:dyDescent="0.2">
      <c r="A107" t="s">
        <v>420</v>
      </c>
      <c r="B107" t="s">
        <v>421</v>
      </c>
      <c r="C107" t="s">
        <v>422</v>
      </c>
      <c r="D107" t="s">
        <v>48</v>
      </c>
      <c r="E107">
        <v>0</v>
      </c>
      <c r="F107" t="s">
        <v>423</v>
      </c>
      <c r="G107">
        <v>0.1240935</v>
      </c>
      <c r="H107" s="5">
        <v>0.12409340000000001</v>
      </c>
      <c r="I107" s="5">
        <v>0.1240936</v>
      </c>
      <c r="J107">
        <v>2.327435660053784</v>
      </c>
      <c r="K107">
        <v>2.327433784503766</v>
      </c>
      <c r="L107">
        <v>2.3274375356038002</v>
      </c>
      <c r="M107">
        <v>0.1240936</v>
      </c>
      <c r="N107">
        <v>2.3274812759854129</v>
      </c>
      <c r="O107" t="e">
        <f>_xlfn.XLOOKUP(Flux_Rabinowitz3[[#This Row],[id]],[1]!rxns[id],[1]!rxns[id],"")</f>
        <v>#REF!</v>
      </c>
      <c r="P107" t="e">
        <f>IF(Flux_Rabinowitz3[[#This Row],[exact name in model?]]="",_xlfn.XLOOKUP(_xlfn.TEXTBEFORE(Flux_Rabinowitz3[[#This Row],[id]],"_",-1,,,Flux_Rabinowitz3[[#This Row],[id]]),[2]!rxns[id without compartment],[2]!rxns[id],""),Flux_Rabinowitz3[[#This Row],[exact name in model?]])</f>
        <v>#REF!</v>
      </c>
      <c r="Q107" t="str">
        <f>"v.up('RXN-"&amp;Flux_Rabinowitz3[[#This Row],[id]]&amp;"_REV-SPONT') = "&amp;Flux_Rabinowitz3[[#This Row],[val_fit]]&amp;" * %nscale%;"</f>
        <v>v.up('RXN-DPMVD_c_REV-SPONT') = 0.1240935 * %nscale%;</v>
      </c>
      <c r="R107" t="s">
        <v>420</v>
      </c>
    </row>
    <row r="108" spans="1:18" x14ac:dyDescent="0.2">
      <c r="A108" t="s">
        <v>424</v>
      </c>
      <c r="B108" t="s">
        <v>425</v>
      </c>
      <c r="C108" t="s">
        <v>426</v>
      </c>
      <c r="D108" t="s">
        <v>222</v>
      </c>
      <c r="E108">
        <v>0</v>
      </c>
      <c r="F108" t="s">
        <v>427</v>
      </c>
      <c r="G108">
        <v>2.3229000000000001E-3</v>
      </c>
      <c r="H108" s="5">
        <v>2.3227999999999999E-3</v>
      </c>
      <c r="I108" s="5">
        <v>2.323E-3</v>
      </c>
      <c r="J108">
        <v>4.356715133942498E-2</v>
      </c>
      <c r="K108">
        <v>4.356527578940822E-2</v>
      </c>
      <c r="L108">
        <v>4.3569026889441753E-2</v>
      </c>
      <c r="M108">
        <v>2.32293963274382E-3</v>
      </c>
      <c r="N108">
        <v>4.3568713458676953E-2</v>
      </c>
      <c r="O108" t="e">
        <f>_xlfn.XLOOKUP(Flux_Rabinowitz3[[#This Row],[id]],[1]!rxns[id],[1]!rxns[id],"")</f>
        <v>#REF!</v>
      </c>
      <c r="P108" t="e">
        <f>IF(Flux_Rabinowitz3[[#This Row],[exact name in model?]]="",_xlfn.XLOOKUP(_xlfn.TEXTBEFORE(Flux_Rabinowitz3[[#This Row],[id]],"_",-1,,,Flux_Rabinowitz3[[#This Row],[id]]),[2]!rxns[id without compartment],[2]!rxns[id],""),Flux_Rabinowitz3[[#This Row],[exact name in model?]])</f>
        <v>#REF!</v>
      </c>
      <c r="Q108" t="str">
        <f>"v.up('RXN-"&amp;Flux_Rabinowitz3[[#This Row],[id]]&amp;"_REV-SPONT') = "&amp;Flux_Rabinowitz3[[#This Row],[val_fit]]&amp;" * %nscale%;"</f>
        <v>v.up('RXN-DTMPK_c_REV-SPONT') = 0.0023229 * %nscale%;</v>
      </c>
      <c r="R108" t="s">
        <v>424</v>
      </c>
    </row>
    <row r="109" spans="1:18" x14ac:dyDescent="0.2">
      <c r="A109" t="s">
        <v>428</v>
      </c>
      <c r="B109" t="s">
        <v>429</v>
      </c>
      <c r="C109" t="s">
        <v>430</v>
      </c>
      <c r="D109" t="s">
        <v>222</v>
      </c>
      <c r="E109">
        <v>0</v>
      </c>
      <c r="F109" t="s">
        <v>431</v>
      </c>
      <c r="G109">
        <v>2.3229000000000001E-3</v>
      </c>
      <c r="H109" s="5">
        <v>2.3227999999999999E-3</v>
      </c>
      <c r="I109" s="5">
        <v>2.323E-3</v>
      </c>
      <c r="J109">
        <v>4.356715133942498E-2</v>
      </c>
      <c r="K109">
        <v>4.356527578940822E-2</v>
      </c>
      <c r="L109">
        <v>4.3569026889441753E-2</v>
      </c>
      <c r="M109">
        <v>2.32293963274382E-3</v>
      </c>
      <c r="N109">
        <v>4.3568713458676953E-2</v>
      </c>
      <c r="O109" t="e">
        <f>_xlfn.XLOOKUP(Flux_Rabinowitz3[[#This Row],[id]],[1]!rxns[id],[1]!rxns[id],"")</f>
        <v>#REF!</v>
      </c>
      <c r="P109" t="e">
        <f>IF(Flux_Rabinowitz3[[#This Row],[exact name in model?]]="",_xlfn.XLOOKUP(_xlfn.TEXTBEFORE(Flux_Rabinowitz3[[#This Row],[id]],"_",-1,,,Flux_Rabinowitz3[[#This Row],[id]]),[2]!rxns[id without compartment],[2]!rxns[id],""),Flux_Rabinowitz3[[#This Row],[exact name in model?]])</f>
        <v>#REF!</v>
      </c>
      <c r="Q109" t="str">
        <f>"v.up('RXN-"&amp;Flux_Rabinowitz3[[#This Row],[id]]&amp;"_REV-SPONT') = "&amp;Flux_Rabinowitz3[[#This Row],[val_fit]]&amp;" * %nscale%;"</f>
        <v>v.up('RXN-DUTPDP_c_REV-SPONT') = 0.0023229 * %nscale%;</v>
      </c>
      <c r="R109" t="s">
        <v>428</v>
      </c>
    </row>
    <row r="110" spans="1:18" x14ac:dyDescent="0.2">
      <c r="A110" t="s">
        <v>432</v>
      </c>
      <c r="B110" t="s">
        <v>433</v>
      </c>
      <c r="C110" t="s">
        <v>434</v>
      </c>
      <c r="D110" t="s">
        <v>435</v>
      </c>
      <c r="E110">
        <v>1</v>
      </c>
      <c r="F110" t="s">
        <v>436</v>
      </c>
      <c r="G110">
        <v>3.9475430999999999</v>
      </c>
      <c r="H110" s="5">
        <v>3.7763912999999998</v>
      </c>
      <c r="I110" s="5">
        <v>4.1085927</v>
      </c>
      <c r="J110">
        <v>74.038145273839959</v>
      </c>
      <c r="K110">
        <v>70.828107660247042</v>
      </c>
      <c r="L110">
        <v>77.058711073639287</v>
      </c>
      <c r="M110">
        <v>4.1085927</v>
      </c>
      <c r="N110">
        <v>77.060159266072986</v>
      </c>
      <c r="O110" t="e">
        <f>_xlfn.XLOOKUP(Flux_Rabinowitz3[[#This Row],[id]],[1]!rxns[id],[1]!rxns[id],"")</f>
        <v>#REF!</v>
      </c>
      <c r="P110" t="e">
        <f>IF(Flux_Rabinowitz3[[#This Row],[exact name in model?]]="",_xlfn.XLOOKUP(_xlfn.TEXTBEFORE(Flux_Rabinowitz3[[#This Row],[id]],"_",-1,,,Flux_Rabinowitz3[[#This Row],[id]]),[2]!rxns[id without compartment],[2]!rxns[id],""),Flux_Rabinowitz3[[#This Row],[exact name in model?]])</f>
        <v>#REF!</v>
      </c>
      <c r="Q110" t="str">
        <f>"v.up('RXN-"&amp;Flux_Rabinowitz3[[#This Row],[id]]&amp;"_REV-SPONT') = "&amp;Flux_Rabinowitz3[[#This Row],[val_fit]]&amp;" * %nscale%;"</f>
        <v>v.up('RXN-ENO_c_REV-SPONT') = 3.9475431 * %nscale%;</v>
      </c>
      <c r="R110" t="s">
        <v>432</v>
      </c>
    </row>
    <row r="111" spans="1:18" x14ac:dyDescent="0.2">
      <c r="A111" t="s">
        <v>1381</v>
      </c>
      <c r="B111" t="s">
        <v>1382</v>
      </c>
      <c r="C111" t="s">
        <v>1383</v>
      </c>
      <c r="D111" t="s">
        <v>235</v>
      </c>
      <c r="E111">
        <v>0</v>
      </c>
      <c r="F111" t="s">
        <v>1384</v>
      </c>
      <c r="G111">
        <v>0.47406300000000001</v>
      </c>
      <c r="H111" s="5">
        <v>0.33176709999999998</v>
      </c>
      <c r="I111" s="5">
        <v>0.60759999999999992</v>
      </c>
      <c r="J111">
        <v>8.8912886759747831</v>
      </c>
      <c r="K111">
        <v>6.2224578996694389</v>
      </c>
      <c r="L111">
        <v>11.395841901861729</v>
      </c>
      <c r="M111">
        <v>0.4404266</v>
      </c>
      <c r="N111">
        <v>8.2605764112405264</v>
      </c>
      <c r="O111" t="e">
        <f>_xlfn.XLOOKUP(Flux_Rabinowitz3[[#This Row],[id]],[1]!rxns[id],[1]!rxns[id],"")</f>
        <v>#REF!</v>
      </c>
      <c r="P111" t="e">
        <f>IF(Flux_Rabinowitz3[[#This Row],[exact name in model?]]="",_xlfn.XLOOKUP(_xlfn.TEXTBEFORE(Flux_Rabinowitz3[[#This Row],[id]],"_",-1,,,Flux_Rabinowitz3[[#This Row],[id]]),[2]!rxns[id without compartment],[2]!rxns[id],""),Flux_Rabinowitz3[[#This Row],[exact name in model?]])</f>
        <v>#REF!</v>
      </c>
      <c r="Q111" t="str">
        <f>"v.up('RXN-"&amp;Flux_Rabinowitz3[[#This Row],[id]]&amp;"_REV-SPONT') = "&amp;Flux_Rabinowitz3[[#This Row],[val_fit]]&amp;" * %nscale%;"</f>
        <v>v.up('RXN-ETFOXRq9_m_REV-SPONT') = 0.474063 * %nscale%;</v>
      </c>
      <c r="R111" t="s">
        <v>1381</v>
      </c>
    </row>
    <row r="112" spans="1:18" x14ac:dyDescent="0.2">
      <c r="A112" t="s">
        <v>437</v>
      </c>
      <c r="B112" t="s">
        <v>438</v>
      </c>
      <c r="C112" t="s">
        <v>439</v>
      </c>
      <c r="D112" t="s">
        <v>440</v>
      </c>
      <c r="E112">
        <v>0</v>
      </c>
      <c r="G112">
        <v>-4.9709999999999999E-4</v>
      </c>
      <c r="H112" s="4">
        <v>-4.9719999999999994E-4</v>
      </c>
      <c r="I112" s="4">
        <v>-4.9700000000000005E-4</v>
      </c>
      <c r="J112">
        <v>-9.3233591333368449E-3</v>
      </c>
      <c r="K112">
        <v>-9.3214835833200817E-3</v>
      </c>
      <c r="L112">
        <v>-9.325234683353608E-3</v>
      </c>
      <c r="M112">
        <v>-4.9713768808596324E-4</v>
      </c>
      <c r="N112">
        <v>-9.3242412228088812E-3</v>
      </c>
      <c r="O112" t="e">
        <f>_xlfn.XLOOKUP(Flux_Rabinowitz3[[#This Row],[id]],[1]!rxns[id],[1]!rxns[id],"")</f>
        <v>#REF!</v>
      </c>
      <c r="P112" t="e">
        <f>IF(Flux_Rabinowitz3[[#This Row],[exact name in model?]]="",_xlfn.XLOOKUP(_xlfn.TEXTBEFORE(Flux_Rabinowitz3[[#This Row],[id]],"_",-1,,,Flux_Rabinowitz3[[#This Row],[id]]),[2]!rxns[id without compartment],[2]!rxns[id],""),Flux_Rabinowitz3[[#This Row],[exact name in model?]])</f>
        <v>#REF!</v>
      </c>
      <c r="Q112" t="str">
        <f>"v.up('RXN-"&amp;Flux_Rabinowitz3[[#This Row],[id]]&amp;"_REV-SPONT') = "&amp;Flux_Rabinowitz3[[#This Row],[val_fit]]&amp;" * %nscale%;"</f>
        <v>v.up('RXN-EX_ca2_e_REV-SPONT') = -0.0004971 * %nscale%;</v>
      </c>
      <c r="R112" t="s">
        <v>437</v>
      </c>
    </row>
    <row r="113" spans="1:18" x14ac:dyDescent="0.2">
      <c r="A113" t="s">
        <v>441</v>
      </c>
      <c r="B113" t="s">
        <v>442</v>
      </c>
      <c r="C113" t="s">
        <v>443</v>
      </c>
      <c r="D113" t="s">
        <v>440</v>
      </c>
      <c r="E113">
        <v>1</v>
      </c>
      <c r="G113">
        <v>16.6385884</v>
      </c>
      <c r="H113">
        <v>16.637989000000001</v>
      </c>
      <c r="I113">
        <v>16.6391904</v>
      </c>
      <c r="J113">
        <v>312.0650475255934</v>
      </c>
      <c r="K113">
        <v>312.05380547879292</v>
      </c>
      <c r="L113">
        <v>312.07633833669428</v>
      </c>
      <c r="M113">
        <v>16.637989159371831</v>
      </c>
      <c r="N113">
        <v>312.05967300881122</v>
      </c>
      <c r="O113" t="e">
        <f>_xlfn.XLOOKUP(Flux_Rabinowitz3[[#This Row],[id]],[1]!rxns[id],[1]!rxns[id],"")</f>
        <v>#REF!</v>
      </c>
      <c r="P113" t="e">
        <f>IF(Flux_Rabinowitz3[[#This Row],[exact name in model?]]="",_xlfn.XLOOKUP(_xlfn.TEXTBEFORE(Flux_Rabinowitz3[[#This Row],[id]],"_",-1,,,Flux_Rabinowitz3[[#This Row],[id]]),[2]!rxns[id without compartment],[2]!rxns[id],""),Flux_Rabinowitz3[[#This Row],[exact name in model?]])</f>
        <v>#REF!</v>
      </c>
      <c r="Q113" t="str">
        <f>"v.up('RXN-"&amp;Flux_Rabinowitz3[[#This Row],[id]]&amp;"_REV-SPONT') = "&amp;Flux_Rabinowitz3[[#This Row],[val_fit]]&amp;" * %nscale%;"</f>
        <v>v.up('RXN-EX_co2_e_REV-SPONT') = 16.6385884 * %nscale%;</v>
      </c>
      <c r="R113" t="s">
        <v>441</v>
      </c>
    </row>
    <row r="114" spans="1:18" x14ac:dyDescent="0.2">
      <c r="A114" t="s">
        <v>444</v>
      </c>
      <c r="B114" t="s">
        <v>445</v>
      </c>
      <c r="C114" t="s">
        <v>446</v>
      </c>
      <c r="D114" t="s">
        <v>440</v>
      </c>
      <c r="E114">
        <v>0</v>
      </c>
      <c r="G114">
        <v>-4.4100000000000001E-5</v>
      </c>
      <c r="H114" s="4">
        <v>-4.4199999999999997E-5</v>
      </c>
      <c r="I114" s="4">
        <v>-4.3999999999999999E-5</v>
      </c>
      <c r="J114">
        <v>-8.2711755739319024E-4</v>
      </c>
      <c r="K114">
        <v>-8.2524200737642565E-4</v>
      </c>
      <c r="L114">
        <v>-8.2899310740995494E-4</v>
      </c>
      <c r="M114">
        <v>-4.4069748399533292E-5</v>
      </c>
      <c r="N114">
        <v>-8.2656570715413096E-4</v>
      </c>
      <c r="O114" t="e">
        <f>_xlfn.XLOOKUP(Flux_Rabinowitz3[[#This Row],[id]],[1]!rxns[id],[1]!rxns[id],"")</f>
        <v>#REF!</v>
      </c>
      <c r="P114" t="e">
        <f>IF(Flux_Rabinowitz3[[#This Row],[exact name in model?]]="",_xlfn.XLOOKUP(_xlfn.TEXTBEFORE(Flux_Rabinowitz3[[#This Row],[id]],"_",-1,,,Flux_Rabinowitz3[[#This Row],[id]]),[2]!rxns[id without compartment],[2]!rxns[id],""),Flux_Rabinowitz3[[#This Row],[exact name in model?]])</f>
        <v>#REF!</v>
      </c>
      <c r="Q114" t="str">
        <f>"v.up('RXN-"&amp;Flux_Rabinowitz3[[#This Row],[id]]&amp;"_REV-SPONT') = "&amp;Flux_Rabinowitz3[[#This Row],[val_fit]]&amp;" * %nscale%;"</f>
        <v>v.up('RXN-EX_cu2_e_REV-SPONT') = -0.0000441 * %nscale%;</v>
      </c>
      <c r="R114" t="s">
        <v>444</v>
      </c>
    </row>
    <row r="115" spans="1:18" x14ac:dyDescent="0.2">
      <c r="A115" t="s">
        <v>447</v>
      </c>
      <c r="B115" t="s">
        <v>448</v>
      </c>
      <c r="C115" t="s">
        <v>449</v>
      </c>
      <c r="D115" t="s">
        <v>440</v>
      </c>
      <c r="E115">
        <v>0</v>
      </c>
      <c r="G115">
        <v>-2.5670000000000001E-4</v>
      </c>
      <c r="H115" s="6">
        <v>-2.5680000000000001E-4</v>
      </c>
      <c r="I115" s="6">
        <v>-2.566E-4</v>
      </c>
      <c r="J115">
        <v>-4.8145368930347376E-3</v>
      </c>
      <c r="K115">
        <v>-4.8126613430179736E-3</v>
      </c>
      <c r="L115">
        <v>-4.8164124430515034E-3</v>
      </c>
      <c r="M115">
        <v>-2.5668695559026398E-4</v>
      </c>
      <c r="N115">
        <v>-4.8143827153538854E-3</v>
      </c>
      <c r="O115" t="e">
        <f>_xlfn.XLOOKUP(Flux_Rabinowitz3[[#This Row],[id]],[1]!rxns[id],[1]!rxns[id],"")</f>
        <v>#REF!</v>
      </c>
      <c r="P115" t="e">
        <f>IF(Flux_Rabinowitz3[[#This Row],[exact name in model?]]="",_xlfn.XLOOKUP(_xlfn.TEXTBEFORE(Flux_Rabinowitz3[[#This Row],[id]],"_",-1,,,Flux_Rabinowitz3[[#This Row],[id]]),[2]!rxns[id without compartment],[2]!rxns[id],""),Flux_Rabinowitz3[[#This Row],[exact name in model?]])</f>
        <v>#REF!</v>
      </c>
      <c r="Q115" t="str">
        <f>"v.up('RXN-"&amp;Flux_Rabinowitz3[[#This Row],[id]]&amp;"_REV-SPONT') = "&amp;Flux_Rabinowitz3[[#This Row],[val_fit]]&amp;" * %nscale%;"</f>
        <v>v.up('RXN-EX_fe2_e_REV-SPONT') = -0.0002567 * %nscale%;</v>
      </c>
      <c r="R115" t="s">
        <v>447</v>
      </c>
    </row>
    <row r="116" spans="1:18" x14ac:dyDescent="0.2">
      <c r="A116" t="s">
        <v>450</v>
      </c>
      <c r="B116" t="s">
        <v>451</v>
      </c>
      <c r="C116" t="s">
        <v>452</v>
      </c>
      <c r="D116" t="s">
        <v>440</v>
      </c>
      <c r="E116">
        <v>0</v>
      </c>
      <c r="G116">
        <v>-5.3317693000000004</v>
      </c>
      <c r="H116" s="4">
        <v>-5.3318695000000007</v>
      </c>
      <c r="I116" s="4">
        <v>-5.3316691</v>
      </c>
      <c r="J116">
        <v>-100</v>
      </c>
      <c r="K116">
        <v>-99.998120698883199</v>
      </c>
      <c r="L116">
        <v>-100.0018793011168</v>
      </c>
      <c r="M116">
        <v>-5.3316691</v>
      </c>
      <c r="N116">
        <v>-100</v>
      </c>
      <c r="O116" t="e">
        <f>_xlfn.XLOOKUP(Flux_Rabinowitz3[[#This Row],[id]],[1]!rxns[id],[1]!rxns[id],"")</f>
        <v>#REF!</v>
      </c>
      <c r="P116" t="e">
        <f>IF(Flux_Rabinowitz3[[#This Row],[exact name in model?]]="",_xlfn.XLOOKUP(_xlfn.TEXTBEFORE(Flux_Rabinowitz3[[#This Row],[id]],"_",-1,,,Flux_Rabinowitz3[[#This Row],[id]]),[2]!rxns[id without compartment],[2]!rxns[id],""),Flux_Rabinowitz3[[#This Row],[exact name in model?]])</f>
        <v>#REF!</v>
      </c>
      <c r="Q116" t="str">
        <f>"v.up('RXN-"&amp;Flux_Rabinowitz3[[#This Row],[id]]&amp;"_REV-SPONT') = "&amp;Flux_Rabinowitz3[[#This Row],[val_fit]]&amp;" * %nscale%;"</f>
        <v>v.up('RXN-EX_glc__D_e_REV-SPONT') = -5.3317693 * %nscale%;</v>
      </c>
      <c r="R116" t="s">
        <v>450</v>
      </c>
    </row>
    <row r="117" spans="1:18" x14ac:dyDescent="0.2">
      <c r="A117" t="s">
        <v>456</v>
      </c>
      <c r="B117" t="s">
        <v>457</v>
      </c>
      <c r="C117" t="s">
        <v>458</v>
      </c>
      <c r="D117" t="s">
        <v>440</v>
      </c>
      <c r="E117">
        <v>0</v>
      </c>
      <c r="G117">
        <v>-2.5650244999999998</v>
      </c>
      <c r="H117" s="4">
        <v>-2.5650244999999998</v>
      </c>
      <c r="I117" s="4">
        <v>-2.5650243000000001</v>
      </c>
      <c r="J117">
        <v>-48.108317439766189</v>
      </c>
      <c r="K117">
        <v>-48.108313688666158</v>
      </c>
      <c r="L117">
        <v>-48.108317439766189</v>
      </c>
      <c r="M117">
        <v>-2.5650241999999999</v>
      </c>
      <c r="N117">
        <v>-48.109215930148409</v>
      </c>
      <c r="O117" t="e">
        <f>_xlfn.XLOOKUP(Flux_Rabinowitz3[[#This Row],[id]],[1]!rxns[id],[1]!rxns[id],"")</f>
        <v>#REF!</v>
      </c>
      <c r="P117" t="e">
        <f>IF(Flux_Rabinowitz3[[#This Row],[exact name in model?]]="",_xlfn.XLOOKUP(_xlfn.TEXTBEFORE(Flux_Rabinowitz3[[#This Row],[id]],"_",-1,,,Flux_Rabinowitz3[[#This Row],[id]]),[2]!rxns[id without compartment],[2]!rxns[id],""),Flux_Rabinowitz3[[#This Row],[exact name in model?]])</f>
        <v>#REF!</v>
      </c>
      <c r="Q117" t="str">
        <f>"v.up('RXN-"&amp;Flux_Rabinowitz3[[#This Row],[id]]&amp;"_REV-SPONT') = "&amp;Flux_Rabinowitz3[[#This Row],[val_fit]]&amp;" * %nscale%;"</f>
        <v>v.up('RXN-EX_h_e_REV-SPONT') = -2.5650245 * %nscale%;</v>
      </c>
      <c r="R117" t="s">
        <v>456</v>
      </c>
    </row>
    <row r="118" spans="1:18" x14ac:dyDescent="0.2">
      <c r="A118" t="s">
        <v>453</v>
      </c>
      <c r="B118" t="s">
        <v>454</v>
      </c>
      <c r="C118" t="s">
        <v>455</v>
      </c>
      <c r="D118" t="s">
        <v>440</v>
      </c>
      <c r="E118">
        <v>0</v>
      </c>
      <c r="G118">
        <v>-24.040237300000001</v>
      </c>
      <c r="H118" s="6">
        <v>-24.040838999999998</v>
      </c>
      <c r="I118" s="6">
        <v>-24.039637599999999</v>
      </c>
      <c r="J118">
        <v>-450.88667471040048</v>
      </c>
      <c r="K118">
        <v>-450.87542703694987</v>
      </c>
      <c r="L118">
        <v>-450.8979598948514</v>
      </c>
      <c r="M118">
        <v>-24.039637599999999</v>
      </c>
      <c r="N118">
        <v>-450.88390050312762</v>
      </c>
      <c r="O118" t="e">
        <f>_xlfn.XLOOKUP(Flux_Rabinowitz3[[#This Row],[id]],[1]!rxns[id],[1]!rxns[id],"")</f>
        <v>#REF!</v>
      </c>
      <c r="P118" t="e">
        <f>IF(Flux_Rabinowitz3[[#This Row],[exact name in model?]]="",_xlfn.XLOOKUP(_xlfn.TEXTBEFORE(Flux_Rabinowitz3[[#This Row],[id]],"_",-1,,,Flux_Rabinowitz3[[#This Row],[id]]),[2]!rxns[id without compartment],[2]!rxns[id],""),Flux_Rabinowitz3[[#This Row],[exact name in model?]])</f>
        <v>#REF!</v>
      </c>
      <c r="Q118" t="str">
        <f>"v.up('RXN-"&amp;Flux_Rabinowitz3[[#This Row],[id]]&amp;"_REV-SPONT') = "&amp;Flux_Rabinowitz3[[#This Row],[val_fit]]&amp;" * %nscale%;"</f>
        <v>v.up('RXN-EX_h2o_e_REV-SPONT') = -24.0402373 * %nscale%;</v>
      </c>
      <c r="R118" t="s">
        <v>453</v>
      </c>
    </row>
    <row r="119" spans="1:18" x14ac:dyDescent="0.2">
      <c r="A119" t="s">
        <v>459</v>
      </c>
      <c r="B119" t="s">
        <v>460</v>
      </c>
      <c r="C119" t="s">
        <v>461</v>
      </c>
      <c r="D119" t="s">
        <v>440</v>
      </c>
      <c r="E119">
        <v>0</v>
      </c>
      <c r="G119">
        <v>-0.23335710000000001</v>
      </c>
      <c r="H119" s="6">
        <v>-0.23335719999999999</v>
      </c>
      <c r="I119" s="6">
        <v>-0.23335700000000001</v>
      </c>
      <c r="J119">
        <v>-4.3767291281713936</v>
      </c>
      <c r="K119">
        <v>-4.3767272526213761</v>
      </c>
      <c r="L119">
        <v>-4.3767310037214102</v>
      </c>
      <c r="M119">
        <v>-0.23335704931033571</v>
      </c>
      <c r="N119">
        <v>-4.3768104309086944</v>
      </c>
      <c r="O119" t="e">
        <f>_xlfn.XLOOKUP(Flux_Rabinowitz3[[#This Row],[id]],[1]!rxns[id],[1]!rxns[id],"")</f>
        <v>#REF!</v>
      </c>
      <c r="P119" t="e">
        <f>IF(Flux_Rabinowitz3[[#This Row],[exact name in model?]]="",_xlfn.XLOOKUP(_xlfn.TEXTBEFORE(Flux_Rabinowitz3[[#This Row],[id]],"_",-1,,,Flux_Rabinowitz3[[#This Row],[id]]),[2]!rxns[id without compartment],[2]!rxns[id],""),Flux_Rabinowitz3[[#This Row],[exact name in model?]])</f>
        <v>#REF!</v>
      </c>
      <c r="Q119" t="str">
        <f>"v.up('RXN-"&amp;Flux_Rabinowitz3[[#This Row],[id]]&amp;"_REV-SPONT') = "&amp;Flux_Rabinowitz3[[#This Row],[val_fit]]&amp;" * %nscale%;"</f>
        <v>v.up('RXN-EX_k_e_REV-SPONT') = -0.2333571 * %nscale%;</v>
      </c>
      <c r="R119" t="s">
        <v>459</v>
      </c>
    </row>
    <row r="120" spans="1:18" x14ac:dyDescent="0.2">
      <c r="A120" t="s">
        <v>462</v>
      </c>
      <c r="B120" t="s">
        <v>463</v>
      </c>
      <c r="C120" t="s">
        <v>464</v>
      </c>
      <c r="D120" t="s">
        <v>440</v>
      </c>
      <c r="E120">
        <v>0</v>
      </c>
      <c r="G120">
        <v>-2.4589E-2</v>
      </c>
      <c r="H120" s="4">
        <v>-2.4589099999999999E-2</v>
      </c>
      <c r="I120" s="4">
        <v>-2.45889E-2</v>
      </c>
      <c r="J120">
        <v>-0.4611789936222484</v>
      </c>
      <c r="K120">
        <v>-0.46117711807223172</v>
      </c>
      <c r="L120">
        <v>-0.46118086917226508</v>
      </c>
      <c r="M120">
        <v>-2.4588986723237841E-2</v>
      </c>
      <c r="N120">
        <v>-0.46118741171011229</v>
      </c>
      <c r="O120" t="e">
        <f>_xlfn.XLOOKUP(Flux_Rabinowitz3[[#This Row],[id]],[1]!rxns[id],[1]!rxns[id],"")</f>
        <v>#REF!</v>
      </c>
      <c r="P120" t="e">
        <f>IF(Flux_Rabinowitz3[[#This Row],[exact name in model?]]="",_xlfn.XLOOKUP(_xlfn.TEXTBEFORE(Flux_Rabinowitz3[[#This Row],[id]],"_",-1,,,Flux_Rabinowitz3[[#This Row],[id]]),[2]!rxns[id without compartment],[2]!rxns[id],""),Flux_Rabinowitz3[[#This Row],[exact name in model?]])</f>
        <v>#REF!</v>
      </c>
      <c r="Q120" t="str">
        <f>"v.up('RXN-"&amp;Flux_Rabinowitz3[[#This Row],[id]]&amp;"_REV-SPONT') = "&amp;Flux_Rabinowitz3[[#This Row],[val_fit]]&amp;" * %nscale%;"</f>
        <v>v.up('RXN-EX_mg2_e_REV-SPONT') = -0.024589 * %nscale%;</v>
      </c>
      <c r="R120" t="s">
        <v>462</v>
      </c>
    </row>
    <row r="121" spans="1:18" x14ac:dyDescent="0.2">
      <c r="A121" t="s">
        <v>465</v>
      </c>
      <c r="B121" t="s">
        <v>466</v>
      </c>
      <c r="C121" t="s">
        <v>467</v>
      </c>
      <c r="D121" t="s">
        <v>440</v>
      </c>
      <c r="E121">
        <v>0</v>
      </c>
      <c r="G121">
        <v>-3.6300000000000001E-5</v>
      </c>
      <c r="H121" s="6">
        <v>-3.6399999999999997E-5</v>
      </c>
      <c r="I121" s="6">
        <v>-3.6199999999999999E-5</v>
      </c>
      <c r="J121">
        <v>-6.8082465608555113E-4</v>
      </c>
      <c r="K121">
        <v>-6.7894910606878655E-4</v>
      </c>
      <c r="L121">
        <v>-6.8270020610231583E-4</v>
      </c>
      <c r="M121">
        <v>-3.6338213592597619E-5</v>
      </c>
      <c r="N121">
        <v>-6.8155417958323068E-4</v>
      </c>
      <c r="O121" t="e">
        <f>_xlfn.XLOOKUP(Flux_Rabinowitz3[[#This Row],[id]],[1]!rxns[id],[1]!rxns[id],"")</f>
        <v>#REF!</v>
      </c>
      <c r="P121" t="e">
        <f>IF(Flux_Rabinowitz3[[#This Row],[exact name in model?]]="",_xlfn.XLOOKUP(_xlfn.TEXTBEFORE(Flux_Rabinowitz3[[#This Row],[id]],"_",-1,,,Flux_Rabinowitz3[[#This Row],[id]]),[2]!rxns[id without compartment],[2]!rxns[id],""),Flux_Rabinowitz3[[#This Row],[exact name in model?]])</f>
        <v>#REF!</v>
      </c>
      <c r="Q121" t="str">
        <f>"v.up('RXN-"&amp;Flux_Rabinowitz3[[#This Row],[id]]&amp;"_REV-SPONT') = "&amp;Flux_Rabinowitz3[[#This Row],[val_fit]]&amp;" * %nscale%;"</f>
        <v>v.up('RXN-EX_mn2_e_REV-SPONT') = -0.0000363 * %nscale%;</v>
      </c>
      <c r="R121" t="s">
        <v>465</v>
      </c>
    </row>
    <row r="122" spans="1:18" x14ac:dyDescent="0.2">
      <c r="A122" t="s">
        <v>468</v>
      </c>
      <c r="B122" t="s">
        <v>469</v>
      </c>
      <c r="C122" t="s">
        <v>470</v>
      </c>
      <c r="D122" t="s">
        <v>440</v>
      </c>
      <c r="E122">
        <v>0</v>
      </c>
      <c r="G122">
        <v>-2.7563170000000001</v>
      </c>
      <c r="H122" s="4">
        <v>-2.7563170000000001</v>
      </c>
      <c r="I122" s="4">
        <v>-2.7563168</v>
      </c>
      <c r="J122">
        <v>-51.696103955585627</v>
      </c>
      <c r="K122">
        <v>-51.696100204485589</v>
      </c>
      <c r="L122">
        <v>-51.696103955585613</v>
      </c>
      <c r="M122">
        <v>-2.756316799374078</v>
      </c>
      <c r="N122">
        <v>-51.697071736392601</v>
      </c>
      <c r="O122" t="e">
        <f>_xlfn.XLOOKUP(Flux_Rabinowitz3[[#This Row],[id]],[1]!rxns[id],[1]!rxns[id],"")</f>
        <v>#REF!</v>
      </c>
      <c r="P122" t="e">
        <f>IF(Flux_Rabinowitz3[[#This Row],[exact name in model?]]="",_xlfn.XLOOKUP(_xlfn.TEXTBEFORE(Flux_Rabinowitz3[[#This Row],[id]],"_",-1,,,Flux_Rabinowitz3[[#This Row],[id]]),[2]!rxns[id without compartment],[2]!rxns[id],""),Flux_Rabinowitz3[[#This Row],[exact name in model?]])</f>
        <v>#REF!</v>
      </c>
      <c r="Q122" t="str">
        <f>"v.up('RXN-"&amp;Flux_Rabinowitz3[[#This Row],[id]]&amp;"_REV-SPONT') = "&amp;Flux_Rabinowitz3[[#This Row],[val_fit]]&amp;" * %nscale%;"</f>
        <v>v.up('RXN-EX_nh4_e_REV-SPONT') = -2.756317 * %nscale%;</v>
      </c>
      <c r="R122" t="s">
        <v>468</v>
      </c>
    </row>
    <row r="123" spans="1:18" x14ac:dyDescent="0.2">
      <c r="A123" t="s">
        <v>471</v>
      </c>
      <c r="B123" t="s">
        <v>472</v>
      </c>
      <c r="C123" t="s">
        <v>473</v>
      </c>
      <c r="D123" t="s">
        <v>440</v>
      </c>
      <c r="E123">
        <v>0</v>
      </c>
      <c r="G123">
        <v>-15.9684414</v>
      </c>
      <c r="H123" s="6">
        <v>-15.9690437</v>
      </c>
      <c r="I123" s="6">
        <v>-15.967842299999999</v>
      </c>
      <c r="J123">
        <v>-299.49610535474591</v>
      </c>
      <c r="K123">
        <v>-299.48486893459551</v>
      </c>
      <c r="L123">
        <v>-299.50740179249692</v>
      </c>
      <c r="M123">
        <v>-15.96784226096333</v>
      </c>
      <c r="N123">
        <v>-299.4904965306892</v>
      </c>
      <c r="O123" t="e">
        <f>_xlfn.XLOOKUP(Flux_Rabinowitz3[[#This Row],[id]],[1]!rxns[id],[1]!rxns[id],"")</f>
        <v>#REF!</v>
      </c>
      <c r="P123" t="e">
        <f>IF(Flux_Rabinowitz3[[#This Row],[exact name in model?]]="",_xlfn.XLOOKUP(_xlfn.TEXTBEFORE(Flux_Rabinowitz3[[#This Row],[id]],"_",-1,,,Flux_Rabinowitz3[[#This Row],[id]]),[2]!rxns[id without compartment],[2]!rxns[id],""),Flux_Rabinowitz3[[#This Row],[exact name in model?]])</f>
        <v>#REF!</v>
      </c>
      <c r="Q123" t="str">
        <f>"v.up('RXN-"&amp;Flux_Rabinowitz3[[#This Row],[id]]&amp;"_REV-SPONT') = "&amp;Flux_Rabinowitz3[[#This Row],[val_fit]]&amp;" * %nscale%;"</f>
        <v>v.up('RXN-EX_o2_e_REV-SPONT') = -15.9684414 * %nscale%;</v>
      </c>
      <c r="R123" t="s">
        <v>471</v>
      </c>
    </row>
    <row r="124" spans="1:18" x14ac:dyDescent="0.2">
      <c r="A124" t="s">
        <v>474</v>
      </c>
      <c r="B124" t="s">
        <v>475</v>
      </c>
      <c r="C124" t="s">
        <v>476</v>
      </c>
      <c r="D124" t="s">
        <v>440</v>
      </c>
      <c r="E124">
        <v>0</v>
      </c>
      <c r="G124">
        <v>-0.2115399</v>
      </c>
      <c r="H124" s="4">
        <v>-0.21154000000000001</v>
      </c>
      <c r="I124" s="4">
        <v>-0.2115398</v>
      </c>
      <c r="J124">
        <v>-3.9675366299138259</v>
      </c>
      <c r="K124">
        <v>-3.9675347543638089</v>
      </c>
      <c r="L124">
        <v>-3.967538505463843</v>
      </c>
      <c r="M124">
        <v>-0.21154000000000001</v>
      </c>
      <c r="N124">
        <v>-3.967613068860556</v>
      </c>
      <c r="O124" t="e">
        <f>_xlfn.XLOOKUP(Flux_Rabinowitz3[[#This Row],[id]],[1]!rxns[id],[1]!rxns[id],"")</f>
        <v>#REF!</v>
      </c>
      <c r="P124" t="e">
        <f>IF(Flux_Rabinowitz3[[#This Row],[exact name in model?]]="",_xlfn.XLOOKUP(_xlfn.TEXTBEFORE(Flux_Rabinowitz3[[#This Row],[id]],"_",-1,,,Flux_Rabinowitz3[[#This Row],[id]]),[2]!rxns[id without compartment],[2]!rxns[id],""),Flux_Rabinowitz3[[#This Row],[exact name in model?]])</f>
        <v>#REF!</v>
      </c>
      <c r="Q124" t="str">
        <f>"v.up('RXN-"&amp;Flux_Rabinowitz3[[#This Row],[id]]&amp;"_REV-SPONT') = "&amp;Flux_Rabinowitz3[[#This Row],[val_fit]]&amp;" * %nscale%;"</f>
        <v>v.up('RXN-EX_pi_e_REV-SPONT') = -0.2115399 * %nscale%;</v>
      </c>
      <c r="R124" t="s">
        <v>474</v>
      </c>
    </row>
    <row r="125" spans="1:18" x14ac:dyDescent="0.2">
      <c r="A125" t="s">
        <v>477</v>
      </c>
      <c r="B125" t="s">
        <v>478</v>
      </c>
      <c r="C125" t="s">
        <v>479</v>
      </c>
      <c r="D125" t="s">
        <v>440</v>
      </c>
      <c r="E125">
        <v>0</v>
      </c>
      <c r="G125">
        <v>-3.2627099999999999E-2</v>
      </c>
      <c r="H125" s="6">
        <v>-3.2627200000000002E-2</v>
      </c>
      <c r="I125" s="6">
        <v>-3.2627000000000003E-2</v>
      </c>
      <c r="J125">
        <v>-0.61193757951980399</v>
      </c>
      <c r="K125">
        <v>-0.61193570396978714</v>
      </c>
      <c r="L125">
        <v>-0.61193945506982084</v>
      </c>
      <c r="M125">
        <v>-3.2627076885268502E-2</v>
      </c>
      <c r="N125">
        <v>-0.61194864634919865</v>
      </c>
      <c r="O125" t="e">
        <f>_xlfn.XLOOKUP(Flux_Rabinowitz3[[#This Row],[id]],[1]!rxns[id],[1]!rxns[id],"")</f>
        <v>#REF!</v>
      </c>
      <c r="P125" t="e">
        <f>IF(Flux_Rabinowitz3[[#This Row],[exact name in model?]]="",_xlfn.XLOOKUP(_xlfn.TEXTBEFORE(Flux_Rabinowitz3[[#This Row],[id]],"_",-1,,,Flux_Rabinowitz3[[#This Row],[id]]),[2]!rxns[id without compartment],[2]!rxns[id],""),Flux_Rabinowitz3[[#This Row],[exact name in model?]])</f>
        <v>#REF!</v>
      </c>
      <c r="Q125" t="str">
        <f>"v.up('RXN-"&amp;Flux_Rabinowitz3[[#This Row],[id]]&amp;"_REV-SPONT') = "&amp;Flux_Rabinowitz3[[#This Row],[val_fit]]&amp;" * %nscale%;"</f>
        <v>v.up('RXN-EX_so4_e_REV-SPONT') = -0.0326271 * %nscale%;</v>
      </c>
      <c r="R125" t="s">
        <v>477</v>
      </c>
    </row>
    <row r="126" spans="1:18" x14ac:dyDescent="0.2">
      <c r="A126" t="s">
        <v>480</v>
      </c>
      <c r="B126" t="s">
        <v>481</v>
      </c>
      <c r="C126" t="s">
        <v>482</v>
      </c>
      <c r="D126" t="s">
        <v>440</v>
      </c>
      <c r="E126">
        <v>0</v>
      </c>
      <c r="G126">
        <v>-6.0919999999999995E-4</v>
      </c>
      <c r="H126" s="4">
        <v>-6.092999999999999E-4</v>
      </c>
      <c r="I126" s="4">
        <v>-6.0910000000000001E-4</v>
      </c>
      <c r="J126">
        <v>-1.142585070212996E-2</v>
      </c>
      <c r="K126">
        <v>-1.14239751521132E-2</v>
      </c>
      <c r="L126">
        <v>-1.142772625214673E-2</v>
      </c>
      <c r="M126">
        <v>-6.0924494278653026E-4</v>
      </c>
      <c r="N126">
        <v>-1.142690837258693E-2</v>
      </c>
      <c r="O126" t="e">
        <f>_xlfn.XLOOKUP(Flux_Rabinowitz3[[#This Row],[id]],[1]!rxns[id],[1]!rxns[id],"")</f>
        <v>#REF!</v>
      </c>
      <c r="P126" t="e">
        <f>IF(Flux_Rabinowitz3[[#This Row],[exact name in model?]]="",_xlfn.XLOOKUP(_xlfn.TEXTBEFORE(Flux_Rabinowitz3[[#This Row],[id]],"_",-1,,,Flux_Rabinowitz3[[#This Row],[id]]),[2]!rxns[id without compartment],[2]!rxns[id],""),Flux_Rabinowitz3[[#This Row],[exact name in model?]])</f>
        <v>#REF!</v>
      </c>
      <c r="Q126" t="str">
        <f>"v.up('RXN-"&amp;Flux_Rabinowitz3[[#This Row],[id]]&amp;"_REV-SPONT') = "&amp;Flux_Rabinowitz3[[#This Row],[val_fit]]&amp;" * %nscale%;"</f>
        <v>v.up('RXN-EX_zn2_e_REV-SPONT') = -0.0006092 * %nscale%;</v>
      </c>
      <c r="R126" t="s">
        <v>480</v>
      </c>
    </row>
    <row r="127" spans="1:18" x14ac:dyDescent="0.2">
      <c r="A127" t="s">
        <v>1385</v>
      </c>
      <c r="B127" t="s">
        <v>1386</v>
      </c>
      <c r="C127" t="s">
        <v>1387</v>
      </c>
      <c r="D127" t="s">
        <v>26</v>
      </c>
      <c r="E127">
        <v>1</v>
      </c>
      <c r="F127" t="s">
        <v>1388</v>
      </c>
      <c r="G127">
        <v>0</v>
      </c>
      <c r="H127">
        <v>0</v>
      </c>
      <c r="I127">
        <v>0.1086597</v>
      </c>
      <c r="J127">
        <v>0</v>
      </c>
      <c r="K127">
        <v>0</v>
      </c>
      <c r="L127">
        <v>2.0379670215663679</v>
      </c>
      <c r="M127">
        <v>0</v>
      </c>
      <c r="N127">
        <v>0</v>
      </c>
      <c r="O127" t="e">
        <f>_xlfn.XLOOKUP(Flux_Rabinowitz3[[#This Row],[id]],[1]!rxns[id],[1]!rxns[id],"")</f>
        <v>#REF!</v>
      </c>
      <c r="P127" t="e">
        <f>IF(Flux_Rabinowitz3[[#This Row],[exact name in model?]]="",_xlfn.XLOOKUP(_xlfn.TEXTBEFORE(Flux_Rabinowitz3[[#This Row],[id]],"_",-1,,,Flux_Rabinowitz3[[#This Row],[id]]),[2]!rxns[id without compartment],[2]!rxns[id],""),Flux_Rabinowitz3[[#This Row],[exact name in model?]])</f>
        <v>#REF!</v>
      </c>
      <c r="Q127" t="str">
        <f>"v.up('RXN-"&amp;Flux_Rabinowitz3[[#This Row],[id]]&amp;"_REV-SPONT') = "&amp;Flux_Rabinowitz3[[#This Row],[val_fit]]&amp;" * %nscale%;"</f>
        <v>v.up('RXN-FADH2t_c_m_REV-SPONT') = 0 * %nscale%;</v>
      </c>
      <c r="R127" t="s">
        <v>1385</v>
      </c>
    </row>
    <row r="128" spans="1:18" x14ac:dyDescent="0.2">
      <c r="A128" t="s">
        <v>1389</v>
      </c>
      <c r="B128" t="s">
        <v>1390</v>
      </c>
      <c r="C128" t="s">
        <v>1391</v>
      </c>
      <c r="D128" t="s">
        <v>26</v>
      </c>
      <c r="E128">
        <v>1</v>
      </c>
      <c r="F128" t="s">
        <v>1388</v>
      </c>
      <c r="G128">
        <v>0</v>
      </c>
      <c r="H128">
        <v>0</v>
      </c>
      <c r="I128">
        <v>0.1086597</v>
      </c>
      <c r="J128">
        <v>0</v>
      </c>
      <c r="K128">
        <v>0</v>
      </c>
      <c r="L128">
        <v>2.0379670215663679</v>
      </c>
      <c r="M128">
        <v>0</v>
      </c>
      <c r="N128">
        <v>0</v>
      </c>
      <c r="O128" t="e">
        <f>_xlfn.XLOOKUP(Flux_Rabinowitz3[[#This Row],[id]],[1]!rxns[id],[1]!rxns[id],"")</f>
        <v>#REF!</v>
      </c>
      <c r="P128" t="e">
        <f>IF(Flux_Rabinowitz3[[#This Row],[exact name in model?]]="",_xlfn.XLOOKUP(_xlfn.TEXTBEFORE(Flux_Rabinowitz3[[#This Row],[id]],"_",-1,,,Flux_Rabinowitz3[[#This Row],[id]]),[2]!rxns[id without compartment],[2]!rxns[id],""),Flux_Rabinowitz3[[#This Row],[exact name in model?]])</f>
        <v>#REF!</v>
      </c>
      <c r="Q128" t="str">
        <f>"v.up('RXN-"&amp;Flux_Rabinowitz3[[#This Row],[id]]&amp;"_REV-SPONT') = "&amp;Flux_Rabinowitz3[[#This Row],[val_fit]]&amp;" * %nscale%;"</f>
        <v>v.up('RXN-FADt_c_m_REV-SPONT') = 0 * %nscale%;</v>
      </c>
      <c r="R128" t="s">
        <v>1389</v>
      </c>
    </row>
    <row r="129" spans="1:18" x14ac:dyDescent="0.2">
      <c r="A129" t="s">
        <v>488</v>
      </c>
      <c r="B129" t="s">
        <v>489</v>
      </c>
      <c r="C129" t="s">
        <v>490</v>
      </c>
      <c r="D129" t="s">
        <v>435</v>
      </c>
      <c r="E129">
        <v>1</v>
      </c>
      <c r="F129" t="s">
        <v>487</v>
      </c>
      <c r="G129">
        <v>2.9147447</v>
      </c>
      <c r="H129">
        <v>2.6714856</v>
      </c>
      <c r="I129">
        <v>3.0865611999999998</v>
      </c>
      <c r="J129">
        <v>54.667494709495401</v>
      </c>
      <c r="K129">
        <v>50.105048618663972</v>
      </c>
      <c r="L129">
        <v>57.88999910404975</v>
      </c>
      <c r="M129">
        <v>2.9188686096148548</v>
      </c>
      <c r="N129">
        <v>54.745869536705783</v>
      </c>
      <c r="O129" t="e">
        <f>_xlfn.XLOOKUP(Flux_Rabinowitz3[[#This Row],[id]],[1]!rxns[id],[1]!rxns[id],"")</f>
        <v>#REF!</v>
      </c>
      <c r="P129" t="e">
        <f>IF(Flux_Rabinowitz3[[#This Row],[exact name in model?]]="",_xlfn.XLOOKUP(_xlfn.TEXTBEFORE(Flux_Rabinowitz3[[#This Row],[id]],"_",-1,,,Flux_Rabinowitz3[[#This Row],[id]]),[2]!rxns[id without compartment],[2]!rxns[id],""),Flux_Rabinowitz3[[#This Row],[exact name in model?]])</f>
        <v>#REF!</v>
      </c>
      <c r="Q129" t="str">
        <f>"v.up('RXN-"&amp;Flux_Rabinowitz3[[#This Row],[id]]&amp;"_REV-SPONT') = "&amp;Flux_Rabinowitz3[[#This Row],[val_fit]]&amp;" * %nscale%;"</f>
        <v>v.up('RXN-FBA_c_REV-SPONT') = 2.9147447 * %nscale%;</v>
      </c>
      <c r="R129" t="s">
        <v>488</v>
      </c>
    </row>
    <row r="130" spans="1:18" x14ac:dyDescent="0.2">
      <c r="A130" t="s">
        <v>483</v>
      </c>
      <c r="B130" t="s">
        <v>484</v>
      </c>
      <c r="C130" t="s">
        <v>485</v>
      </c>
      <c r="D130" t="s">
        <v>486</v>
      </c>
      <c r="E130">
        <v>1</v>
      </c>
      <c r="F130" t="s">
        <v>487</v>
      </c>
      <c r="G130">
        <v>3.3000000000000002E-6</v>
      </c>
      <c r="H130">
        <v>-0.13252710000000001</v>
      </c>
      <c r="I130">
        <v>9.9999999999999995E-8</v>
      </c>
      <c r="J130">
        <v>6.1893150553231921E-5</v>
      </c>
      <c r="K130">
        <v>-2.4856120462676432</v>
      </c>
      <c r="L130">
        <v>1.875550016764604E-6</v>
      </c>
      <c r="M130">
        <v>0</v>
      </c>
      <c r="N130">
        <v>0</v>
      </c>
      <c r="O130" t="e">
        <f>_xlfn.XLOOKUP(Flux_Rabinowitz3[[#This Row],[id]],[1]!rxns[id],[1]!rxns[id],"")</f>
        <v>#REF!</v>
      </c>
      <c r="P130" t="e">
        <f>IF(Flux_Rabinowitz3[[#This Row],[exact name in model?]]="",_xlfn.XLOOKUP(_xlfn.TEXTBEFORE(Flux_Rabinowitz3[[#This Row],[id]],"_",-1,,,Flux_Rabinowitz3[[#This Row],[id]]),[2]!rxns[id without compartment],[2]!rxns[id],""),Flux_Rabinowitz3[[#This Row],[exact name in model?]])</f>
        <v>#REF!</v>
      </c>
      <c r="Q130" t="str">
        <f>"v.up('RXN-"&amp;Flux_Rabinowitz3[[#This Row],[id]]&amp;"_REV-SPONT') = "&amp;Flux_Rabinowitz3[[#This Row],[val_fit]]&amp;" * %nscale%;"</f>
        <v>v.up('RXN-FBA3_c_REV-SPONT') = 0.0000033 * %nscale%;</v>
      </c>
      <c r="R130" t="s">
        <v>483</v>
      </c>
    </row>
    <row r="131" spans="1:18" x14ac:dyDescent="0.2">
      <c r="A131" t="s">
        <v>491</v>
      </c>
      <c r="B131" t="s">
        <v>492</v>
      </c>
      <c r="C131" t="s">
        <v>493</v>
      </c>
      <c r="D131" t="s">
        <v>435</v>
      </c>
      <c r="E131">
        <v>0</v>
      </c>
      <c r="F131" t="s">
        <v>494</v>
      </c>
      <c r="G131">
        <v>1.5296829999999999</v>
      </c>
      <c r="H131">
        <v>0.78083550000000002</v>
      </c>
      <c r="I131">
        <v>2.8445537000000001</v>
      </c>
      <c r="J131">
        <v>28.689969762945289</v>
      </c>
      <c r="K131">
        <v>14.64496035115398</v>
      </c>
      <c r="L131">
        <v>53.351027397228151</v>
      </c>
      <c r="M131">
        <v>0.94852799038514479</v>
      </c>
      <c r="N131">
        <v>17.790451218833979</v>
      </c>
      <c r="O131" t="e">
        <f>_xlfn.XLOOKUP(Flux_Rabinowitz3[[#This Row],[id]],[1]!rxns[id],[1]!rxns[id],"")</f>
        <v>#REF!</v>
      </c>
      <c r="P131" t="e">
        <f>IF(Flux_Rabinowitz3[[#This Row],[exact name in model?]]="",_xlfn.XLOOKUP(_xlfn.TEXTBEFORE(Flux_Rabinowitz3[[#This Row],[id]],"_",-1,,,Flux_Rabinowitz3[[#This Row],[id]]),[2]!rxns[id without compartment],[2]!rxns[id],""),Flux_Rabinowitz3[[#This Row],[exact name in model?]])</f>
        <v>#REF!</v>
      </c>
      <c r="Q131" t="str">
        <f>"v.up('RXN-"&amp;Flux_Rabinowitz3[[#This Row],[id]]&amp;"_REV-SPONT') = "&amp;Flux_Rabinowitz3[[#This Row],[val_fit]]&amp;" * %nscale%;"</f>
        <v>v.up('RXN-FBP_c_REV-SPONT') = 1.529683 * %nscale%;</v>
      </c>
      <c r="R131" t="s">
        <v>491</v>
      </c>
    </row>
    <row r="132" spans="1:18" x14ac:dyDescent="0.2">
      <c r="A132" t="s">
        <v>495</v>
      </c>
      <c r="B132" t="s">
        <v>496</v>
      </c>
      <c r="C132" t="s">
        <v>497</v>
      </c>
      <c r="D132" t="s">
        <v>498</v>
      </c>
      <c r="E132">
        <v>0</v>
      </c>
      <c r="F132" t="s">
        <v>499</v>
      </c>
      <c r="G132">
        <v>4.8539601000000001</v>
      </c>
      <c r="H132">
        <v>4.5667859999999996</v>
      </c>
      <c r="I132">
        <v>5.0435468999999999</v>
      </c>
      <c r="J132">
        <v>91.038449469297177</v>
      </c>
      <c r="K132">
        <v>85.652355588603569</v>
      </c>
      <c r="L132">
        <v>94.594244728480646</v>
      </c>
      <c r="M132">
        <v>4.6996860545810826</v>
      </c>
      <c r="N132">
        <v>88.14661912497688</v>
      </c>
      <c r="O132" t="e">
        <f>_xlfn.XLOOKUP(Flux_Rabinowitz3[[#This Row],[id]],[1]!rxns[id],[1]!rxns[id],"")</f>
        <v>#REF!</v>
      </c>
      <c r="P132" t="e">
        <f>IF(Flux_Rabinowitz3[[#This Row],[exact name in model?]]="",_xlfn.XLOOKUP(_xlfn.TEXTBEFORE(Flux_Rabinowitz3[[#This Row],[id]],"_",-1,,,Flux_Rabinowitz3[[#This Row],[id]]),[2]!rxns[id without compartment],[2]!rxns[id],""),Flux_Rabinowitz3[[#This Row],[exact name in model?]])</f>
        <v>#REF!</v>
      </c>
      <c r="Q132" t="str">
        <f>"v.up('RXN-"&amp;Flux_Rabinowitz3[[#This Row],[id]]&amp;"_REV-SPONT') = "&amp;Flux_Rabinowitz3[[#This Row],[val_fit]]&amp;" * %nscale%;"</f>
        <v>v.up('RXN-FDH_c_REV-SPONT') = 4.8539601 * %nscale%;</v>
      </c>
      <c r="R132" t="s">
        <v>495</v>
      </c>
    </row>
    <row r="133" spans="1:18" x14ac:dyDescent="0.2">
      <c r="A133" t="s">
        <v>500</v>
      </c>
      <c r="B133" t="s">
        <v>501</v>
      </c>
      <c r="C133" t="s">
        <v>502</v>
      </c>
      <c r="D133" t="s">
        <v>26</v>
      </c>
      <c r="E133">
        <v>0</v>
      </c>
      <c r="F133" t="s">
        <v>503</v>
      </c>
      <c r="G133">
        <v>2.5670000000000001E-4</v>
      </c>
      <c r="H133">
        <v>2.566E-4</v>
      </c>
      <c r="I133">
        <v>2.5680000000000001E-4</v>
      </c>
      <c r="J133">
        <v>4.8145368930347376E-3</v>
      </c>
      <c r="K133">
        <v>4.8126613430179736E-3</v>
      </c>
      <c r="L133">
        <v>4.8164124430515034E-3</v>
      </c>
      <c r="M133">
        <v>2.5668695559026398E-4</v>
      </c>
      <c r="N133">
        <v>4.8143827153538854E-3</v>
      </c>
      <c r="O133" t="e">
        <f>_xlfn.XLOOKUP(Flux_Rabinowitz3[[#This Row],[id]],[1]!rxns[id],[1]!rxns[id],"")</f>
        <v>#REF!</v>
      </c>
      <c r="P133" t="e">
        <f>IF(Flux_Rabinowitz3[[#This Row],[exact name in model?]]="",_xlfn.XLOOKUP(_xlfn.TEXTBEFORE(Flux_Rabinowitz3[[#This Row],[id]],"_",-1,,,Flux_Rabinowitz3[[#This Row],[id]]),[2]!rxns[id without compartment],[2]!rxns[id],""),Flux_Rabinowitz3[[#This Row],[exact name in model?]])</f>
        <v>#REF!</v>
      </c>
      <c r="Q133" t="str">
        <f>"v.up('RXN-"&amp;Flux_Rabinowitz3[[#This Row],[id]]&amp;"_REV-SPONT') = "&amp;Flux_Rabinowitz3[[#This Row],[val_fit]]&amp;" * %nscale%;"</f>
        <v>v.up('RXN-FE2t_c_e_REV-SPONT') = 0.0002567 * %nscale%;</v>
      </c>
      <c r="R133" t="s">
        <v>500</v>
      </c>
    </row>
    <row r="134" spans="1:18" x14ac:dyDescent="0.2">
      <c r="A134" t="s">
        <v>504</v>
      </c>
      <c r="B134" t="s">
        <v>505</v>
      </c>
      <c r="C134" t="s">
        <v>506</v>
      </c>
      <c r="D134" t="s">
        <v>235</v>
      </c>
      <c r="E134">
        <v>0</v>
      </c>
      <c r="F134" t="s">
        <v>507</v>
      </c>
      <c r="G134">
        <v>30.101002399999999</v>
      </c>
      <c r="H134">
        <v>30.037379699999999</v>
      </c>
      <c r="I134">
        <v>30.291420500000001</v>
      </c>
      <c r="J134">
        <v>564.55935555951373</v>
      </c>
      <c r="K134">
        <v>563.36607999899763</v>
      </c>
      <c r="L134">
        <v>568.13074226598667</v>
      </c>
      <c r="M134">
        <v>30.131249027217869</v>
      </c>
      <c r="N134">
        <v>565.13726681233584</v>
      </c>
      <c r="O134" t="e">
        <f>_xlfn.XLOOKUP(Flux_Rabinowitz3[[#This Row],[id]],[1]!rxns[id],[1]!rxns[id],"")</f>
        <v>#REF!</v>
      </c>
      <c r="P134" t="e">
        <f>IF(Flux_Rabinowitz3[[#This Row],[exact name in model?]]="",_xlfn.XLOOKUP(_xlfn.TEXTBEFORE(Flux_Rabinowitz3[[#This Row],[id]],"_",-1,,,Flux_Rabinowitz3[[#This Row],[id]]),[2]!rxns[id without compartment],[2]!rxns[id],""),Flux_Rabinowitz3[[#This Row],[exact name in model?]])</f>
        <v>#REF!</v>
      </c>
      <c r="Q134" t="str">
        <f>"v.up('RXN-"&amp;Flux_Rabinowitz3[[#This Row],[id]]&amp;"_REV-SPONT') = "&amp;Flux_Rabinowitz3[[#This Row],[val_fit]]&amp;" * %nscale%;"</f>
        <v>v.up('RXN-FECOOR_m_REV-SPONT') = 30.1010024 * %nscale%;</v>
      </c>
      <c r="R134" t="s">
        <v>504</v>
      </c>
    </row>
    <row r="135" spans="1:18" x14ac:dyDescent="0.2">
      <c r="A135" t="s">
        <v>508</v>
      </c>
      <c r="B135" t="s">
        <v>509</v>
      </c>
      <c r="C135" t="s">
        <v>510</v>
      </c>
      <c r="D135" t="s">
        <v>235</v>
      </c>
      <c r="E135">
        <v>0</v>
      </c>
      <c r="F135" t="s">
        <v>511</v>
      </c>
      <c r="G135">
        <v>29.908421100000002</v>
      </c>
      <c r="H135">
        <v>29.6094109</v>
      </c>
      <c r="I135">
        <v>30.2606906</v>
      </c>
      <c r="J135">
        <v>560.94739695507826</v>
      </c>
      <c r="K135">
        <v>555.33931109885043</v>
      </c>
      <c r="L135">
        <v>567.55438762138488</v>
      </c>
      <c r="M135">
        <v>30.01069391622509</v>
      </c>
      <c r="N135">
        <v>562.87615291476152</v>
      </c>
      <c r="O135" t="e">
        <f>_xlfn.XLOOKUP(Flux_Rabinowitz3[[#This Row],[id]],[1]!rxns[id],[1]!rxns[id],"")</f>
        <v>#REF!</v>
      </c>
      <c r="P135" t="e">
        <f>IF(Flux_Rabinowitz3[[#This Row],[exact name in model?]]="",_xlfn.XLOOKUP(_xlfn.TEXTBEFORE(Flux_Rabinowitz3[[#This Row],[id]],"_",-1,,,Flux_Rabinowitz3[[#This Row],[id]]),[2]!rxns[id without compartment],[2]!rxns[id],""),Flux_Rabinowitz3[[#This Row],[exact name in model?]])</f>
        <v>#REF!</v>
      </c>
      <c r="Q135" t="str">
        <f>"v.up('RXN-"&amp;Flux_Rabinowitz3[[#This Row],[id]]&amp;"_REV-SPONT') = "&amp;Flux_Rabinowitz3[[#This Row],[val_fit]]&amp;" * %nscale%;"</f>
        <v>v.up('RXN-FECRq9_m_REV-SPONT') = 29.9084211 * %nscale%;</v>
      </c>
      <c r="R135" t="s">
        <v>508</v>
      </c>
    </row>
    <row r="136" spans="1:18" x14ac:dyDescent="0.2">
      <c r="A136" t="s">
        <v>512</v>
      </c>
      <c r="B136" t="s">
        <v>513</v>
      </c>
      <c r="C136" t="s">
        <v>514</v>
      </c>
      <c r="D136" t="s">
        <v>515</v>
      </c>
      <c r="E136">
        <v>0</v>
      </c>
      <c r="F136" t="s">
        <v>516</v>
      </c>
      <c r="G136">
        <v>0.60216890000000001</v>
      </c>
      <c r="H136">
        <v>0.50756210000000002</v>
      </c>
      <c r="I136">
        <v>0.63338139999999998</v>
      </c>
      <c r="J136">
        <v>11.29397890490123</v>
      </c>
      <c r="K136">
        <v>9.5195810516407757</v>
      </c>
      <c r="L136">
        <v>11.87938495388388</v>
      </c>
      <c r="M136">
        <v>0.58644628533233256</v>
      </c>
      <c r="N136">
        <v>10.999300112835821</v>
      </c>
      <c r="O136" t="e">
        <f>_xlfn.XLOOKUP(Flux_Rabinowitz3[[#This Row],[id]],[1]!rxns[id],[1]!rxns[id],"")</f>
        <v>#REF!</v>
      </c>
      <c r="P136" t="e">
        <f>IF(Flux_Rabinowitz3[[#This Row],[exact name in model?]]="",_xlfn.XLOOKUP(_xlfn.TEXTBEFORE(Flux_Rabinowitz3[[#This Row],[id]],"_",-1,,,Flux_Rabinowitz3[[#This Row],[id]]),[2]!rxns[id without compartment],[2]!rxns[id],""),Flux_Rabinowitz3[[#This Row],[exact name in model?]])</f>
        <v>#REF!</v>
      </c>
      <c r="Q136" t="str">
        <f>"v.up('RXN-"&amp;Flux_Rabinowitz3[[#This Row],[id]]&amp;"_REV-SPONT') = "&amp;Flux_Rabinowitz3[[#This Row],[val_fit]]&amp;" * %nscale%;"</f>
        <v>v.up('RXN-FKYNH_c_REV-SPONT') = 0.6021689 * %nscale%;</v>
      </c>
      <c r="R136" t="s">
        <v>512</v>
      </c>
    </row>
    <row r="137" spans="1:18" x14ac:dyDescent="0.2">
      <c r="A137" t="s">
        <v>1370</v>
      </c>
      <c r="B137" t="s">
        <v>1371</v>
      </c>
      <c r="C137" t="s">
        <v>1372</v>
      </c>
      <c r="D137" t="s">
        <v>26</v>
      </c>
      <c r="E137">
        <v>1</v>
      </c>
      <c r="F137" t="s">
        <v>285</v>
      </c>
      <c r="G137">
        <v>0.9447892</v>
      </c>
      <c r="H137">
        <v>0.91115070000000009</v>
      </c>
      <c r="I137">
        <v>1.0532565</v>
      </c>
      <c r="J137">
        <v>17.719993998990169</v>
      </c>
      <c r="K137">
        <v>17.089087106600811</v>
      </c>
      <c r="L137">
        <v>19.754352462324281</v>
      </c>
      <c r="M137">
        <v>0.91115069999999998</v>
      </c>
      <c r="N137">
        <v>17.08940826804124</v>
      </c>
      <c r="O137" t="e">
        <f>_xlfn.XLOOKUP(Flux_Rabinowitz3[[#This Row],[id]],[1]!rxns[id],[1]!rxns[id],"")</f>
        <v>#REF!</v>
      </c>
      <c r="P137" t="e">
        <f>IF(Flux_Rabinowitz3[[#This Row],[exact name in model?]]="",_xlfn.XLOOKUP(_xlfn.TEXTBEFORE(Flux_Rabinowitz3[[#This Row],[id]],"_",-1,,,Flux_Rabinowitz3[[#This Row],[id]]),[2]!rxns[id without compartment],[2]!rxns[id],""),Flux_Rabinowitz3[[#This Row],[exact name in model?]])</f>
        <v>#REF!</v>
      </c>
      <c r="Q137" t="str">
        <f>"v.up('RXN-"&amp;Flux_Rabinowitz3[[#This Row],[id]]&amp;"_REV-SPONT') = "&amp;Flux_Rabinowitz3[[#This Row],[val_fit]]&amp;" * %nscale%;"</f>
        <v>v.up('RXN-FORt_c_m_REV-SPONT') = 0.9447892 * %nscale%;</v>
      </c>
      <c r="R137" t="s">
        <v>1370</v>
      </c>
    </row>
    <row r="138" spans="1:18" x14ac:dyDescent="0.2">
      <c r="A138" t="s">
        <v>1377</v>
      </c>
      <c r="B138" t="s">
        <v>1378</v>
      </c>
      <c r="C138" t="s">
        <v>1379</v>
      </c>
      <c r="D138" t="s">
        <v>520</v>
      </c>
      <c r="E138">
        <v>0</v>
      </c>
      <c r="F138" t="s">
        <v>1380</v>
      </c>
      <c r="G138">
        <v>0</v>
      </c>
      <c r="H138">
        <v>0</v>
      </c>
      <c r="I138">
        <v>0.1086597</v>
      </c>
      <c r="J138">
        <v>0</v>
      </c>
      <c r="K138">
        <v>0</v>
      </c>
      <c r="L138">
        <v>2.0379670215663679</v>
      </c>
      <c r="M138">
        <v>0</v>
      </c>
      <c r="N138">
        <v>0</v>
      </c>
      <c r="O138" t="e">
        <f>_xlfn.XLOOKUP(Flux_Rabinowitz3[[#This Row],[id]],[1]!rxns[id],[1]!rxns[id],"")</f>
        <v>#REF!</v>
      </c>
      <c r="P138" t="e">
        <f>IF(Flux_Rabinowitz3[[#This Row],[exact name in model?]]="",_xlfn.XLOOKUP(_xlfn.TEXTBEFORE(Flux_Rabinowitz3[[#This Row],[id]],"_",-1,,,Flux_Rabinowitz3[[#This Row],[id]]),[2]!rxns[id without compartment],[2]!rxns[id],""),Flux_Rabinowitz3[[#This Row],[exact name in model?]])</f>
        <v>#REF!</v>
      </c>
      <c r="Q138" t="str">
        <f>"v.up('RXN-"&amp;Flux_Rabinowitz3[[#This Row],[id]]&amp;"_REV-SPONT') = "&amp;Flux_Rabinowitz3[[#This Row],[val_fit]]&amp;" * %nscale%;"</f>
        <v>v.up('RXN-FRD_c_REV-SPONT') = 0 * %nscale%;</v>
      </c>
      <c r="R138" t="s">
        <v>1377</v>
      </c>
    </row>
    <row r="139" spans="1:18" x14ac:dyDescent="0.2">
      <c r="A139" t="s">
        <v>1350</v>
      </c>
      <c r="B139" t="s">
        <v>1351</v>
      </c>
      <c r="C139" t="s">
        <v>1352</v>
      </c>
      <c r="D139" t="s">
        <v>390</v>
      </c>
      <c r="E139">
        <v>1</v>
      </c>
      <c r="F139" t="s">
        <v>285</v>
      </c>
      <c r="G139">
        <v>-3.2863197</v>
      </c>
      <c r="H139">
        <v>-3.4395305999999999</v>
      </c>
      <c r="I139">
        <v>-2.9980055999999999</v>
      </c>
      <c r="J139">
        <v>-61.636569684288467</v>
      </c>
      <c r="K139">
        <v>-64.510116744923678</v>
      </c>
      <c r="L139">
        <v>-56.229094533403767</v>
      </c>
      <c r="M139">
        <v>-3.181406802582083</v>
      </c>
      <c r="N139">
        <v>-59.669997198102251</v>
      </c>
      <c r="O139" t="e">
        <f>_xlfn.XLOOKUP(Flux_Rabinowitz3[[#This Row],[id]],[1]!rxns[id],[1]!rxns[id],"")</f>
        <v>#REF!</v>
      </c>
      <c r="P139" t="e">
        <f>IF(Flux_Rabinowitz3[[#This Row],[exact name in model?]]="",_xlfn.XLOOKUP(_xlfn.TEXTBEFORE(Flux_Rabinowitz3[[#This Row],[id]],"_",-1,,,Flux_Rabinowitz3[[#This Row],[id]]),[2]!rxns[id without compartment],[2]!rxns[id],""),Flux_Rabinowitz3[[#This Row],[exact name in model?]])</f>
        <v>#REF!</v>
      </c>
      <c r="Q139" t="str">
        <f>"v.up('RXN-"&amp;Flux_Rabinowitz3[[#This Row],[id]]&amp;"_REV-SPONT') = "&amp;Flux_Rabinowitz3[[#This Row],[val_fit]]&amp;" * %nscale%;"</f>
        <v>v.up('RXN-FTHFL_c_REV-SPONT') = -3.2863197 * %nscale%;</v>
      </c>
      <c r="R139" t="s">
        <v>1350</v>
      </c>
    </row>
    <row r="140" spans="1:18" x14ac:dyDescent="0.2">
      <c r="A140" t="s">
        <v>1364</v>
      </c>
      <c r="B140" t="s">
        <v>1351</v>
      </c>
      <c r="C140" t="s">
        <v>1365</v>
      </c>
      <c r="D140" t="s">
        <v>390</v>
      </c>
      <c r="E140">
        <v>1</v>
      </c>
      <c r="F140" t="s">
        <v>1361</v>
      </c>
      <c r="G140">
        <v>-0.9447892</v>
      </c>
      <c r="H140">
        <v>-1.0532565</v>
      </c>
      <c r="I140">
        <v>-0.91115070000000009</v>
      </c>
      <c r="J140">
        <v>-17.719993998990169</v>
      </c>
      <c r="K140">
        <v>-19.754352462324281</v>
      </c>
      <c r="L140">
        <v>-17.089087106600811</v>
      </c>
      <c r="M140">
        <v>-0.91115069999999998</v>
      </c>
      <c r="N140">
        <v>-17.08940826804124</v>
      </c>
      <c r="O140" t="e">
        <f>_xlfn.XLOOKUP(Flux_Rabinowitz3[[#This Row],[id]],[1]!rxns[id],[1]!rxns[id],"")</f>
        <v>#REF!</v>
      </c>
      <c r="P140" t="e">
        <f>IF(Flux_Rabinowitz3[[#This Row],[exact name in model?]]="",_xlfn.XLOOKUP(_xlfn.TEXTBEFORE(Flux_Rabinowitz3[[#This Row],[id]],"_",-1,,,Flux_Rabinowitz3[[#This Row],[id]]),[2]!rxns[id without compartment],[2]!rxns[id],""),Flux_Rabinowitz3[[#This Row],[exact name in model?]])</f>
        <v>#REF!</v>
      </c>
      <c r="Q140" t="str">
        <f>"v.up('RXN-"&amp;Flux_Rabinowitz3[[#This Row],[id]]&amp;"_REV-SPONT') = "&amp;Flux_Rabinowitz3[[#This Row],[val_fit]]&amp;" * %nscale%;"</f>
        <v>v.up('RXN-FTHFL_m_REV-SPONT') = -0.9447892 * %nscale%;</v>
      </c>
      <c r="R140" t="s">
        <v>1364</v>
      </c>
    </row>
    <row r="141" spans="1:18" x14ac:dyDescent="0.2">
      <c r="A141" t="s">
        <v>517</v>
      </c>
      <c r="B141" t="s">
        <v>518</v>
      </c>
      <c r="C141" t="s">
        <v>519</v>
      </c>
      <c r="D141" t="s">
        <v>520</v>
      </c>
      <c r="E141">
        <v>1</v>
      </c>
      <c r="F141" t="s">
        <v>521</v>
      </c>
      <c r="G141">
        <v>0.19451850000000001</v>
      </c>
      <c r="H141">
        <v>0.1506941</v>
      </c>
      <c r="I141">
        <v>0.46741129999999997</v>
      </c>
      <c r="J141">
        <v>3.648291759360256</v>
      </c>
      <c r="K141">
        <v>2.8263432178132688</v>
      </c>
      <c r="L141">
        <v>8.7665327155096531</v>
      </c>
      <c r="M141">
        <v>0.19451385640643259</v>
      </c>
      <c r="N141">
        <v>3.6482732284798511</v>
      </c>
      <c r="O141" t="e">
        <f>_xlfn.XLOOKUP(Flux_Rabinowitz3[[#This Row],[id]],[1]!rxns[id],[1]!rxns[id],"")</f>
        <v>#REF!</v>
      </c>
      <c r="P141" t="e">
        <f>IF(Flux_Rabinowitz3[[#This Row],[exact name in model?]]="",_xlfn.XLOOKUP(_xlfn.TEXTBEFORE(Flux_Rabinowitz3[[#This Row],[id]],"_",-1,,,Flux_Rabinowitz3[[#This Row],[id]]),[2]!rxns[id without compartment],[2]!rxns[id],""),Flux_Rabinowitz3[[#This Row],[exact name in model?]])</f>
        <v>#REF!</v>
      </c>
      <c r="Q141" t="str">
        <f>"v.up('RXN-"&amp;Flux_Rabinowitz3[[#This Row],[id]]&amp;"_REV-SPONT') = "&amp;Flux_Rabinowitz3[[#This Row],[val_fit]]&amp;" * %nscale%;"</f>
        <v>v.up('RXN-FUM_c_REV-SPONT') = 0.1945185 * %nscale%;</v>
      </c>
      <c r="R141" t="s">
        <v>517</v>
      </c>
    </row>
    <row r="142" spans="1:18" x14ac:dyDescent="0.2">
      <c r="A142" t="s">
        <v>522</v>
      </c>
      <c r="B142" t="s">
        <v>518</v>
      </c>
      <c r="C142" t="s">
        <v>523</v>
      </c>
      <c r="D142" t="s">
        <v>97</v>
      </c>
      <c r="E142">
        <v>1</v>
      </c>
      <c r="F142" t="s">
        <v>521</v>
      </c>
      <c r="G142">
        <v>1.2466655</v>
      </c>
      <c r="H142">
        <v>1.171818</v>
      </c>
      <c r="I142">
        <v>1.3858751</v>
      </c>
      <c r="J142">
        <v>23.381834994248528</v>
      </c>
      <c r="K142">
        <v>21.97803269545064</v>
      </c>
      <c r="L142">
        <v>25.99278067038647</v>
      </c>
      <c r="M142">
        <v>1.3199663362540339</v>
      </c>
      <c r="N142">
        <v>24.757094101245588</v>
      </c>
      <c r="O142" t="e">
        <f>_xlfn.XLOOKUP(Flux_Rabinowitz3[[#This Row],[id]],[1]!rxns[id],[1]!rxns[id],"")</f>
        <v>#REF!</v>
      </c>
      <c r="P142" t="e">
        <f>IF(Flux_Rabinowitz3[[#This Row],[exact name in model?]]="",_xlfn.XLOOKUP(_xlfn.TEXTBEFORE(Flux_Rabinowitz3[[#This Row],[id]],"_",-1,,,Flux_Rabinowitz3[[#This Row],[id]]),[2]!rxns[id without compartment],[2]!rxns[id],""),Flux_Rabinowitz3[[#This Row],[exact name in model?]])</f>
        <v>#REF!</v>
      </c>
      <c r="Q142" t="str">
        <f>"v.up('RXN-"&amp;Flux_Rabinowitz3[[#This Row],[id]]&amp;"_REV-SPONT') = "&amp;Flux_Rabinowitz3[[#This Row],[val_fit]]&amp;" * %nscale%;"</f>
        <v>v.up('RXN-FUM_m_REV-SPONT') = 1.2466655 * %nscale%;</v>
      </c>
      <c r="R142" t="s">
        <v>522</v>
      </c>
    </row>
    <row r="143" spans="1:18" x14ac:dyDescent="0.2">
      <c r="A143" t="s">
        <v>524</v>
      </c>
      <c r="B143" t="s">
        <v>525</v>
      </c>
      <c r="C143" t="s">
        <v>526</v>
      </c>
      <c r="D143" t="s">
        <v>141</v>
      </c>
      <c r="E143">
        <v>0</v>
      </c>
      <c r="F143" t="s">
        <v>527</v>
      </c>
      <c r="G143">
        <v>2.37273E-2</v>
      </c>
      <c r="H143">
        <v>2.37272E-2</v>
      </c>
      <c r="I143">
        <v>2.3727399999999999E-2</v>
      </c>
      <c r="J143">
        <v>0.44501737912778783</v>
      </c>
      <c r="K143">
        <v>0.44501550357777098</v>
      </c>
      <c r="L143">
        <v>0.44501925467780462</v>
      </c>
      <c r="M143">
        <v>2.3727317533513231E-2</v>
      </c>
      <c r="N143">
        <v>0.4450260713575272</v>
      </c>
      <c r="O143" t="e">
        <f>_xlfn.XLOOKUP(Flux_Rabinowitz3[[#This Row],[id]],[1]!rxns[id],[1]!rxns[id],"")</f>
        <v>#REF!</v>
      </c>
      <c r="P143" t="e">
        <f>IF(Flux_Rabinowitz3[[#This Row],[exact name in model?]]="",_xlfn.XLOOKUP(_xlfn.TEXTBEFORE(Flux_Rabinowitz3[[#This Row],[id]],"_",-1,,,Flux_Rabinowitz3[[#This Row],[id]]),[2]!rxns[id without compartment],[2]!rxns[id],""),Flux_Rabinowitz3[[#This Row],[exact name in model?]])</f>
        <v>#REF!</v>
      </c>
      <c r="Q143" t="str">
        <f>"v.up('RXN-"&amp;Flux_Rabinowitz3[[#This Row],[id]]&amp;"_REV-SPONT') = "&amp;Flux_Rabinowitz3[[#This Row],[val_fit]]&amp;" * %nscale%;"</f>
        <v>v.up('RXN-G3PAT_c_REV-SPONT') = 0.0237273 * %nscale%;</v>
      </c>
      <c r="R143" t="s">
        <v>1421</v>
      </c>
    </row>
    <row r="144" spans="1:18" x14ac:dyDescent="0.2">
      <c r="A144" t="s">
        <v>1310</v>
      </c>
      <c r="B144" t="s">
        <v>1311</v>
      </c>
      <c r="C144" t="s">
        <v>1312</v>
      </c>
      <c r="D144" t="s">
        <v>1313</v>
      </c>
      <c r="E144">
        <v>0</v>
      </c>
      <c r="F144" t="s">
        <v>1314</v>
      </c>
      <c r="G144">
        <v>2.37273E-2</v>
      </c>
      <c r="H144">
        <v>2.37272E-2</v>
      </c>
      <c r="I144">
        <v>2.3727399999999999E-2</v>
      </c>
      <c r="J144">
        <v>0.44501737912778783</v>
      </c>
      <c r="K144">
        <v>0.44501550357777098</v>
      </c>
      <c r="L144">
        <v>0.44501925467780462</v>
      </c>
      <c r="M144">
        <v>2.3727317533513231E-2</v>
      </c>
      <c r="N144">
        <v>0.4450260713575272</v>
      </c>
      <c r="O144" t="e">
        <f>_xlfn.XLOOKUP(Flux_Rabinowitz3[[#This Row],[id]],[1]!rxns[id],[1]!rxns[id],"")</f>
        <v>#REF!</v>
      </c>
      <c r="P144" t="e">
        <f>IF(Flux_Rabinowitz3[[#This Row],[exact name in model?]]="",_xlfn.XLOOKUP(_xlfn.TEXTBEFORE(Flux_Rabinowitz3[[#This Row],[id]],"_",-1,,,Flux_Rabinowitz3[[#This Row],[id]]),[2]!rxns[id without compartment],[2]!rxns[id],""),Flux_Rabinowitz3[[#This Row],[exact name in model?]])</f>
        <v>#REF!</v>
      </c>
      <c r="Q144" t="str">
        <f>"v.up('RXN-"&amp;Flux_Rabinowitz3[[#This Row],[id]]&amp;"_REV-SPONT') = "&amp;Flux_Rabinowitz3[[#This Row],[val_fit]]&amp;" * %nscale%;"</f>
        <v>v.up('RXN-G3PD1i_c_REV-SPONT') = 0.0237273 * %nscale%;</v>
      </c>
      <c r="R144" t="s">
        <v>1421</v>
      </c>
    </row>
    <row r="145" spans="1:18" x14ac:dyDescent="0.2">
      <c r="A145" t="s">
        <v>1315</v>
      </c>
      <c r="B145" t="s">
        <v>1316</v>
      </c>
      <c r="C145" t="s">
        <v>1317</v>
      </c>
      <c r="D145" t="s">
        <v>62</v>
      </c>
      <c r="E145">
        <v>0</v>
      </c>
      <c r="F145" t="s">
        <v>1318</v>
      </c>
      <c r="G145">
        <v>6.7774399999999999E-2</v>
      </c>
      <c r="H145">
        <v>6.7774199999999993E-2</v>
      </c>
      <c r="I145">
        <v>0.67537429999999998</v>
      </c>
      <c r="J145">
        <v>1.271142770562109</v>
      </c>
      <c r="K145">
        <v>1.271139019462076</v>
      </c>
      <c r="L145">
        <v>12.666982796873819</v>
      </c>
      <c r="M145">
        <v>6.7774247540857688E-2</v>
      </c>
      <c r="N145">
        <v>1.271163800110132</v>
      </c>
      <c r="O145" t="e">
        <f>_xlfn.XLOOKUP(Flux_Rabinowitz3[[#This Row],[id]],[1]!rxns[id],[1]!rxns[id],"")</f>
        <v>#REF!</v>
      </c>
      <c r="P145" t="e">
        <f>IF(Flux_Rabinowitz3[[#This Row],[exact name in model?]]="",_xlfn.XLOOKUP(_xlfn.TEXTBEFORE(Flux_Rabinowitz3[[#This Row],[id]],"_",-1,,,Flux_Rabinowitz3[[#This Row],[id]]),[2]!rxns[id without compartment],[2]!rxns[id],""),Flux_Rabinowitz3[[#This Row],[exact name in model?]])</f>
        <v>#REF!</v>
      </c>
      <c r="Q145" t="str">
        <f>"v.up('RXN-"&amp;Flux_Rabinowitz3[[#This Row],[id]]&amp;"_REV-SPONT') = "&amp;Flux_Rabinowitz3[[#This Row],[val_fit]]&amp;" * %nscale%;"</f>
        <v>v.up('RXN-G5SADr_c_REV-SPONT') = 0.0677744 * %nscale%;</v>
      </c>
      <c r="R145" t="s">
        <v>1315</v>
      </c>
    </row>
    <row r="146" spans="1:18" x14ac:dyDescent="0.2">
      <c r="A146" t="s">
        <v>1330</v>
      </c>
      <c r="B146" t="s">
        <v>1316</v>
      </c>
      <c r="C146" t="s">
        <v>1331</v>
      </c>
      <c r="D146" t="s">
        <v>62</v>
      </c>
      <c r="E146">
        <v>0</v>
      </c>
      <c r="F146" t="s">
        <v>1318</v>
      </c>
      <c r="G146">
        <v>0.47406310000000002</v>
      </c>
      <c r="H146">
        <v>0.4404266</v>
      </c>
      <c r="I146">
        <v>0.60760009999999998</v>
      </c>
      <c r="J146">
        <v>8.8912905515248006</v>
      </c>
      <c r="K146">
        <v>8.2604211701357748</v>
      </c>
      <c r="L146">
        <v>11.39584377741175</v>
      </c>
      <c r="M146">
        <v>0.4404266</v>
      </c>
      <c r="N146">
        <v>8.2605764112405264</v>
      </c>
      <c r="O146" t="e">
        <f>_xlfn.XLOOKUP(Flux_Rabinowitz3[[#This Row],[id]],[1]!rxns[id],[1]!rxns[id],"")</f>
        <v>#REF!</v>
      </c>
      <c r="P146" t="e">
        <f>IF(Flux_Rabinowitz3[[#This Row],[exact name in model?]]="",_xlfn.XLOOKUP(_xlfn.TEXTBEFORE(Flux_Rabinowitz3[[#This Row],[id]],"_",-1,,,Flux_Rabinowitz3[[#This Row],[id]]),[2]!rxns[id without compartment],[2]!rxns[id],""),Flux_Rabinowitz3[[#This Row],[exact name in model?]])</f>
        <v>#REF!</v>
      </c>
      <c r="Q146" t="str">
        <f>"v.up('RXN-"&amp;Flux_Rabinowitz3[[#This Row],[id]]&amp;"_REV-SPONT') = "&amp;Flux_Rabinowitz3[[#This Row],[val_fit]]&amp;" * %nscale%;"</f>
        <v>v.up('RXN-G5SADr_m_REV-SPONT') = 0.4740631 * %nscale%;</v>
      </c>
      <c r="R146" t="s">
        <v>1330</v>
      </c>
    </row>
    <row r="147" spans="1:18" x14ac:dyDescent="0.2">
      <c r="A147" t="s">
        <v>528</v>
      </c>
      <c r="B147" t="s">
        <v>529</v>
      </c>
      <c r="C147" t="s">
        <v>530</v>
      </c>
      <c r="D147" t="s">
        <v>62</v>
      </c>
      <c r="E147">
        <v>0</v>
      </c>
      <c r="F147" t="s">
        <v>531</v>
      </c>
      <c r="G147">
        <v>0</v>
      </c>
      <c r="H147">
        <v>0</v>
      </c>
      <c r="I147">
        <v>0.16717580000000001</v>
      </c>
      <c r="J147">
        <v>0</v>
      </c>
      <c r="K147">
        <v>0</v>
      </c>
      <c r="L147">
        <v>3.135465744926361</v>
      </c>
      <c r="M147">
        <v>2.2786087305881608E-6</v>
      </c>
      <c r="N147">
        <v>4.2737249590154819E-5</v>
      </c>
      <c r="O147" t="e">
        <f>_xlfn.XLOOKUP(Flux_Rabinowitz3[[#This Row],[id]],[1]!rxns[id],[1]!rxns[id],"")</f>
        <v>#REF!</v>
      </c>
      <c r="P147" t="e">
        <f>IF(Flux_Rabinowitz3[[#This Row],[exact name in model?]]="",_xlfn.XLOOKUP(_xlfn.TEXTBEFORE(Flux_Rabinowitz3[[#This Row],[id]],"_",-1,,,Flux_Rabinowitz3[[#This Row],[id]]),[2]!rxns[id without compartment],[2]!rxns[id],""),Flux_Rabinowitz3[[#This Row],[exact name in model?]])</f>
        <v>#REF!</v>
      </c>
      <c r="Q147" t="str">
        <f>"v.up('RXN-"&amp;Flux_Rabinowitz3[[#This Row],[id]]&amp;"_REV-SPONT') = "&amp;Flux_Rabinowitz3[[#This Row],[val_fit]]&amp;" * %nscale%;"</f>
        <v>v.up('RXN-G5SDy_c_REV-SPONT') = 0 * %nscale%;</v>
      </c>
      <c r="R147" t="s">
        <v>528</v>
      </c>
    </row>
    <row r="148" spans="1:18" x14ac:dyDescent="0.2">
      <c r="A148" t="s">
        <v>532</v>
      </c>
      <c r="B148" t="s">
        <v>533</v>
      </c>
      <c r="C148" t="s">
        <v>534</v>
      </c>
      <c r="D148" t="s">
        <v>486</v>
      </c>
      <c r="E148">
        <v>0</v>
      </c>
      <c r="F148" t="s">
        <v>535</v>
      </c>
      <c r="G148">
        <v>3.3667815999999999</v>
      </c>
      <c r="H148">
        <v>3.2730793</v>
      </c>
      <c r="I148">
        <v>3.5678605999999999</v>
      </c>
      <c r="J148">
        <v>63.145672863227588</v>
      </c>
      <c r="K148">
        <v>61.388239359868777</v>
      </c>
      <c r="L148">
        <v>66.917010081437695</v>
      </c>
      <c r="M148">
        <v>3.3855656850392619</v>
      </c>
      <c r="N148">
        <v>63.499171113962468</v>
      </c>
      <c r="O148" t="e">
        <f>_xlfn.XLOOKUP(Flux_Rabinowitz3[[#This Row],[id]],[1]!rxns[id],[1]!rxns[id],"")</f>
        <v>#REF!</v>
      </c>
      <c r="P148" t="e">
        <f>IF(Flux_Rabinowitz3[[#This Row],[exact name in model?]]="",_xlfn.XLOOKUP(_xlfn.TEXTBEFORE(Flux_Rabinowitz3[[#This Row],[id]],"_",-1,,,Flux_Rabinowitz3[[#This Row],[id]]),[2]!rxns[id without compartment],[2]!rxns[id],""),Flux_Rabinowitz3[[#This Row],[exact name in model?]])</f>
        <v>#REF!</v>
      </c>
      <c r="Q148" t="str">
        <f>"v.up('RXN-"&amp;Flux_Rabinowitz3[[#This Row],[id]]&amp;"_REV-SPONT') = "&amp;Flux_Rabinowitz3[[#This Row],[val_fit]]&amp;" * %nscale%;"</f>
        <v>v.up('RXN-G6PDH2i_c_REV-SPONT') = 3.3667816 * %nscale%;</v>
      </c>
      <c r="R148" t="s">
        <v>532</v>
      </c>
    </row>
    <row r="149" spans="1:18" x14ac:dyDescent="0.2">
      <c r="A149" t="s">
        <v>536</v>
      </c>
      <c r="B149" t="s">
        <v>537</v>
      </c>
      <c r="C149" t="s">
        <v>538</v>
      </c>
      <c r="D149" t="s">
        <v>17</v>
      </c>
      <c r="E149">
        <v>0</v>
      </c>
      <c r="F149" t="s">
        <v>539</v>
      </c>
      <c r="G149">
        <v>0.4782767</v>
      </c>
      <c r="H149">
        <v>0.4782766</v>
      </c>
      <c r="I149">
        <v>0.4782768</v>
      </c>
      <c r="J149">
        <v>8.9703187270311933</v>
      </c>
      <c r="K149">
        <v>8.9703168514811757</v>
      </c>
      <c r="L149">
        <v>8.9703206025812108</v>
      </c>
      <c r="M149">
        <v>0.47827660892444368</v>
      </c>
      <c r="N149">
        <v>8.9704856012996697</v>
      </c>
      <c r="O149" t="e">
        <f>_xlfn.XLOOKUP(Flux_Rabinowitz3[[#This Row],[id]],[1]!rxns[id],[1]!rxns[id],"")</f>
        <v>#REF!</v>
      </c>
      <c r="P149" t="e">
        <f>IF(Flux_Rabinowitz3[[#This Row],[exact name in model?]]="",_xlfn.XLOOKUP(_xlfn.TEXTBEFORE(Flux_Rabinowitz3[[#This Row],[id]],"_",-1,,,Flux_Rabinowitz3[[#This Row],[id]]),[2]!rxns[id without compartment],[2]!rxns[id],""),Flux_Rabinowitz3[[#This Row],[exact name in model?]])</f>
        <v>#REF!</v>
      </c>
      <c r="Q149" t="str">
        <f>"v.up('RXN-"&amp;Flux_Rabinowitz3[[#This Row],[id]]&amp;"_REV-SPONT') = "&amp;Flux_Rabinowitz3[[#This Row],[val_fit]]&amp;" * %nscale%;"</f>
        <v>v.up('RXN-GALUi_c_REV-SPONT') = 0.4782767 * %nscale%;</v>
      </c>
      <c r="R149" t="s">
        <v>536</v>
      </c>
    </row>
    <row r="150" spans="1:18" x14ac:dyDescent="0.2">
      <c r="A150" t="s">
        <v>540</v>
      </c>
      <c r="B150" t="s">
        <v>541</v>
      </c>
      <c r="C150" t="s">
        <v>542</v>
      </c>
      <c r="D150" t="s">
        <v>435</v>
      </c>
      <c r="E150">
        <v>1</v>
      </c>
      <c r="F150" t="s">
        <v>543</v>
      </c>
      <c r="G150">
        <v>7.015644</v>
      </c>
      <c r="H150">
        <v>6.6748151999999994</v>
      </c>
      <c r="I150">
        <v>7.1972363000000001</v>
      </c>
      <c r="J150">
        <v>131.58191221814491</v>
      </c>
      <c r="K150">
        <v>125.18949760260629</v>
      </c>
      <c r="L150">
        <v>134.98776663123809</v>
      </c>
      <c r="M150">
        <v>7.0916907436383934</v>
      </c>
      <c r="N150">
        <v>133.01070660289841</v>
      </c>
      <c r="O150" t="e">
        <f>_xlfn.XLOOKUP(Flux_Rabinowitz3[[#This Row],[id]],[1]!rxns[id],[1]!rxns[id],"")</f>
        <v>#REF!</v>
      </c>
      <c r="P150" t="e">
        <f>IF(Flux_Rabinowitz3[[#This Row],[exact name in model?]]="",_xlfn.XLOOKUP(_xlfn.TEXTBEFORE(Flux_Rabinowitz3[[#This Row],[id]],"_",-1,,,Flux_Rabinowitz3[[#This Row],[id]]),[2]!rxns[id without compartment],[2]!rxns[id],""),Flux_Rabinowitz3[[#This Row],[exact name in model?]])</f>
        <v>#REF!</v>
      </c>
      <c r="Q150" t="str">
        <f>"v.up('RXN-"&amp;Flux_Rabinowitz3[[#This Row],[id]]&amp;"_REV-SPONT') = "&amp;Flux_Rabinowitz3[[#This Row],[val_fit]]&amp;" * %nscale%;"</f>
        <v>v.up('RXN-GAPD_c_REV-SPONT') = 7.015644 * %nscale%;</v>
      </c>
      <c r="R150" t="s">
        <v>540</v>
      </c>
    </row>
    <row r="151" spans="1:18" x14ac:dyDescent="0.2">
      <c r="A151" t="s">
        <v>544</v>
      </c>
      <c r="B151" t="s">
        <v>545</v>
      </c>
      <c r="C151" t="s">
        <v>546</v>
      </c>
      <c r="D151" t="s">
        <v>113</v>
      </c>
      <c r="E151">
        <v>0</v>
      </c>
      <c r="F151" t="s">
        <v>547</v>
      </c>
      <c r="G151">
        <v>7.2780399999999995E-2</v>
      </c>
      <c r="H151">
        <v>7.2780299999999992E-2</v>
      </c>
      <c r="I151">
        <v>7.2780499999999998E-2</v>
      </c>
      <c r="J151">
        <v>1.365032804401346</v>
      </c>
      <c r="K151">
        <v>1.3650309288513289</v>
      </c>
      <c r="L151">
        <v>1.365034679951362</v>
      </c>
      <c r="M151">
        <v>7.2780473601722573E-2</v>
      </c>
      <c r="N151">
        <v>1.365059838423254</v>
      </c>
      <c r="O151" t="e">
        <f>_xlfn.XLOOKUP(Flux_Rabinowitz3[[#This Row],[id]],[1]!rxns[id],[1]!rxns[id],"")</f>
        <v>#REF!</v>
      </c>
      <c r="P151" t="e">
        <f>IF(Flux_Rabinowitz3[[#This Row],[exact name in model?]]="",_xlfn.XLOOKUP(_xlfn.TEXTBEFORE(Flux_Rabinowitz3[[#This Row],[id]],"_",-1,,,Flux_Rabinowitz3[[#This Row],[id]]),[2]!rxns[id without compartment],[2]!rxns[id],""),Flux_Rabinowitz3[[#This Row],[exact name in model?]])</f>
        <v>#REF!</v>
      </c>
      <c r="Q151" t="str">
        <f>"v.up('RXN-"&amp;Flux_Rabinowitz3[[#This Row],[id]]&amp;"_REV-SPONT') = "&amp;Flux_Rabinowitz3[[#This Row],[val_fit]]&amp;" * %nscale%;"</f>
        <v>v.up('RXN-GARFT_c_REV-SPONT') = 0.0727804 * %nscale%;</v>
      </c>
      <c r="R151" t="s">
        <v>544</v>
      </c>
    </row>
    <row r="152" spans="1:18" x14ac:dyDescent="0.2">
      <c r="A152" t="s">
        <v>548</v>
      </c>
      <c r="B152" t="s">
        <v>549</v>
      </c>
      <c r="C152" t="s">
        <v>550</v>
      </c>
      <c r="D152" t="s">
        <v>17</v>
      </c>
      <c r="E152">
        <v>0</v>
      </c>
      <c r="F152" t="s">
        <v>551</v>
      </c>
      <c r="G152">
        <v>6.2563999999999996E-3</v>
      </c>
      <c r="H152">
        <v>6.2562999999999994E-3</v>
      </c>
      <c r="I152">
        <v>6.2564999999999999E-3</v>
      </c>
      <c r="J152">
        <v>0.1173419112488607</v>
      </c>
      <c r="K152">
        <v>0.11734003569884389</v>
      </c>
      <c r="L152">
        <v>0.1173437867988774</v>
      </c>
      <c r="M152">
        <v>6.2563579657723394E-3</v>
      </c>
      <c r="N152">
        <v>0.1173433281103724</v>
      </c>
      <c r="O152" t="e">
        <f>_xlfn.XLOOKUP(Flux_Rabinowitz3[[#This Row],[id]],[1]!rxns[id],[1]!rxns[id],"")</f>
        <v>#REF!</v>
      </c>
      <c r="P152" t="e">
        <f>IF(Flux_Rabinowitz3[[#This Row],[exact name in model?]]="",_xlfn.XLOOKUP(_xlfn.TEXTBEFORE(Flux_Rabinowitz3[[#This Row],[id]],"_",-1,,,Flux_Rabinowitz3[[#This Row],[id]]),[2]!rxns[id without compartment],[2]!rxns[id],""),Flux_Rabinowitz3[[#This Row],[exact name in model?]])</f>
        <v>#REF!</v>
      </c>
      <c r="Q152" t="str">
        <f>"v.up('RXN-"&amp;Flux_Rabinowitz3[[#This Row],[id]]&amp;"_REV-SPONT') = "&amp;Flux_Rabinowitz3[[#This Row],[val_fit]]&amp;" * %nscale%;"</f>
        <v>v.up('RXN-GF6PTA_c_REV-SPONT') = 0.0062564 * %nscale%;</v>
      </c>
      <c r="R152" t="s">
        <v>548</v>
      </c>
    </row>
    <row r="153" spans="1:18" x14ac:dyDescent="0.2">
      <c r="A153" t="s">
        <v>1336</v>
      </c>
      <c r="B153" t="s">
        <v>1337</v>
      </c>
      <c r="C153" t="s">
        <v>1338</v>
      </c>
      <c r="D153" t="s">
        <v>149</v>
      </c>
      <c r="E153">
        <v>1</v>
      </c>
      <c r="F153" t="s">
        <v>1339</v>
      </c>
      <c r="G153">
        <v>3.5375714</v>
      </c>
      <c r="H153">
        <v>3.2492573</v>
      </c>
      <c r="I153">
        <v>3.6907823</v>
      </c>
      <c r="J153">
        <v>66.348920985759833</v>
      </c>
      <c r="K153">
        <v>60.941445834875111</v>
      </c>
      <c r="L153">
        <v>69.222468046395022</v>
      </c>
      <c r="M153">
        <v>3.4326586282311928</v>
      </c>
      <c r="N153">
        <v>64.382439417164761</v>
      </c>
      <c r="O153" t="e">
        <f>_xlfn.XLOOKUP(Flux_Rabinowitz3[[#This Row],[id]],[1]!rxns[id],[1]!rxns[id],"")</f>
        <v>#REF!</v>
      </c>
      <c r="P153" t="e">
        <f>IF(Flux_Rabinowitz3[[#This Row],[exact name in model?]]="",_xlfn.XLOOKUP(_xlfn.TEXTBEFORE(Flux_Rabinowitz3[[#This Row],[id]],"_",-1,,,Flux_Rabinowitz3[[#This Row],[id]]),[2]!rxns[id without compartment],[2]!rxns[id],""),Flux_Rabinowitz3[[#This Row],[exact name in model?]])</f>
        <v>#REF!</v>
      </c>
      <c r="Q153" t="str">
        <f>"v.up('RXN-"&amp;Flux_Rabinowitz3[[#This Row],[id]]&amp;"_REV-SPONT') = "&amp;Flux_Rabinowitz3[[#This Row],[val_fit]]&amp;" * %nscale%;"</f>
        <v>v.up('RXN-GHMT2r_c_REV-SPONT') = 3.5375714 * %nscale%;</v>
      </c>
      <c r="R153" t="s">
        <v>1336</v>
      </c>
    </row>
    <row r="154" spans="1:18" x14ac:dyDescent="0.2">
      <c r="A154" t="s">
        <v>1353</v>
      </c>
      <c r="B154" t="s">
        <v>1337</v>
      </c>
      <c r="C154" t="s">
        <v>1354</v>
      </c>
      <c r="D154" t="s">
        <v>149</v>
      </c>
      <c r="E154">
        <v>1</v>
      </c>
      <c r="F154" t="s">
        <v>285</v>
      </c>
      <c r="G154">
        <v>-1.1886085</v>
      </c>
      <c r="H154">
        <v>-1.2527775999999999</v>
      </c>
      <c r="I154">
        <v>-0.99022220000000005</v>
      </c>
      <c r="J154">
        <v>-22.292946921015499</v>
      </c>
      <c r="K154">
        <v>-23.496470486823199</v>
      </c>
      <c r="L154">
        <v>-18.57211263810683</v>
      </c>
      <c r="M154">
        <v>-1.152975713712302</v>
      </c>
      <c r="N154">
        <v>-21.625042591489809</v>
      </c>
      <c r="O154" t="e">
        <f>_xlfn.XLOOKUP(Flux_Rabinowitz3[[#This Row],[id]],[1]!rxns[id],[1]!rxns[id],"")</f>
        <v>#REF!</v>
      </c>
      <c r="P154" t="e">
        <f>IF(Flux_Rabinowitz3[[#This Row],[exact name in model?]]="",_xlfn.XLOOKUP(_xlfn.TEXTBEFORE(Flux_Rabinowitz3[[#This Row],[id]],"_",-1,,,Flux_Rabinowitz3[[#This Row],[id]]),[2]!rxns[id without compartment],[2]!rxns[id],""),Flux_Rabinowitz3[[#This Row],[exact name in model?]])</f>
        <v>#REF!</v>
      </c>
      <c r="Q154" t="str">
        <f>"v.up('RXN-"&amp;Flux_Rabinowitz3[[#This Row],[id]]&amp;"_REV-SPONT') = "&amp;Flux_Rabinowitz3[[#This Row],[val_fit]]&amp;" * %nscale%;"</f>
        <v>v.up('RXN-GHMT2r_m_REV-SPONT') = -1.1886085 * %nscale%;</v>
      </c>
      <c r="R154" t="s">
        <v>1353</v>
      </c>
    </row>
    <row r="155" spans="1:18" x14ac:dyDescent="0.2">
      <c r="A155" t="s">
        <v>552</v>
      </c>
      <c r="B155" t="s">
        <v>553</v>
      </c>
      <c r="C155" t="s">
        <v>554</v>
      </c>
      <c r="D155" t="s">
        <v>113</v>
      </c>
      <c r="E155">
        <v>0</v>
      </c>
      <c r="F155" t="s">
        <v>555</v>
      </c>
      <c r="G155">
        <v>4.4083799999999999E-2</v>
      </c>
      <c r="H155">
        <v>4.4035999999999999E-2</v>
      </c>
      <c r="I155">
        <v>4.6359200000000003E-2</v>
      </c>
      <c r="J155">
        <v>0.82681371829047434</v>
      </c>
      <c r="K155">
        <v>0.82591720538246083</v>
      </c>
      <c r="L155">
        <v>0.86948998337193617</v>
      </c>
      <c r="M155">
        <v>4.4036055855866937E-2</v>
      </c>
      <c r="N155">
        <v>0.82593377476983609</v>
      </c>
      <c r="O155" t="e">
        <f>_xlfn.XLOOKUP(Flux_Rabinowitz3[[#This Row],[id]],[1]!rxns[id],[1]!rxns[id],"")</f>
        <v>#REF!</v>
      </c>
      <c r="P155" t="e">
        <f>IF(Flux_Rabinowitz3[[#This Row],[exact name in model?]]="",_xlfn.XLOOKUP(_xlfn.TEXTBEFORE(Flux_Rabinowitz3[[#This Row],[id]],"_",-1,,,Flux_Rabinowitz3[[#This Row],[id]]),[2]!rxns[id without compartment],[2]!rxns[id],""),Flux_Rabinowitz3[[#This Row],[exact name in model?]])</f>
        <v>#REF!</v>
      </c>
      <c r="Q155" t="str">
        <f>"v.up('RXN-"&amp;Flux_Rabinowitz3[[#This Row],[id]]&amp;"_REV-SPONT') = "&amp;Flux_Rabinowitz3[[#This Row],[val_fit]]&amp;" * %nscale%;"</f>
        <v>v.up('RXN-GK1_c_REV-SPONT') = 0.0440838 * %nscale%;</v>
      </c>
      <c r="R155" t="s">
        <v>552</v>
      </c>
    </row>
    <row r="156" spans="1:18" x14ac:dyDescent="0.2">
      <c r="A156" t="s">
        <v>556</v>
      </c>
      <c r="B156" t="s">
        <v>557</v>
      </c>
      <c r="C156" t="s">
        <v>558</v>
      </c>
      <c r="D156" t="s">
        <v>113</v>
      </c>
      <c r="E156">
        <v>0</v>
      </c>
      <c r="F156" t="s">
        <v>559</v>
      </c>
      <c r="G156">
        <v>4.7700000000000001E-5</v>
      </c>
      <c r="H156">
        <v>0</v>
      </c>
      <c r="I156">
        <v>2.323E-3</v>
      </c>
      <c r="J156">
        <v>8.9463735799671603E-4</v>
      </c>
      <c r="K156">
        <v>0</v>
      </c>
      <c r="L156">
        <v>4.3569026889441753E-2</v>
      </c>
      <c r="M156">
        <v>-6.036725617997174E-8</v>
      </c>
      <c r="N156">
        <v>-1.132239361590759E-6</v>
      </c>
      <c r="O156" t="e">
        <f>_xlfn.XLOOKUP(Flux_Rabinowitz3[[#This Row],[id]],[1]!rxns[id],[1]!rxns[id],"")</f>
        <v>#REF!</v>
      </c>
      <c r="P156" t="e">
        <f>IF(Flux_Rabinowitz3[[#This Row],[exact name in model?]]="",_xlfn.XLOOKUP(_xlfn.TEXTBEFORE(Flux_Rabinowitz3[[#This Row],[id]],"_",-1,,,Flux_Rabinowitz3[[#This Row],[id]]),[2]!rxns[id without compartment],[2]!rxns[id],""),Flux_Rabinowitz3[[#This Row],[exact name in model?]])</f>
        <v>#REF!</v>
      </c>
      <c r="Q156" t="str">
        <f>"v.up('RXN-"&amp;Flux_Rabinowitz3[[#This Row],[id]]&amp;"_REV-SPONT') = "&amp;Flux_Rabinowitz3[[#This Row],[val_fit]]&amp;" * %nscale%;"</f>
        <v>v.up('RXN-GK2_c_REV-SPONT') = 0.0000477 * %nscale%;</v>
      </c>
      <c r="R156" t="s">
        <v>556</v>
      </c>
    </row>
    <row r="157" spans="1:18" x14ac:dyDescent="0.2">
      <c r="A157" t="s">
        <v>560</v>
      </c>
      <c r="B157" t="s">
        <v>561</v>
      </c>
      <c r="C157" t="s">
        <v>562</v>
      </c>
      <c r="D157" t="s">
        <v>26</v>
      </c>
      <c r="E157">
        <v>0</v>
      </c>
      <c r="F157" t="s">
        <v>563</v>
      </c>
      <c r="G157">
        <v>5.3317693000000004</v>
      </c>
      <c r="H157">
        <v>5.3316691</v>
      </c>
      <c r="I157">
        <v>5.3318695000000007</v>
      </c>
      <c r="J157">
        <v>100</v>
      </c>
      <c r="K157">
        <v>99.998120698883199</v>
      </c>
      <c r="L157">
        <v>100.0018793011168</v>
      </c>
      <c r="M157">
        <v>5.3316691</v>
      </c>
      <c r="N157">
        <v>100</v>
      </c>
      <c r="O157" t="e">
        <f>_xlfn.XLOOKUP(Flux_Rabinowitz3[[#This Row],[id]],[1]!rxns[id],[1]!rxns[id],"")</f>
        <v>#REF!</v>
      </c>
      <c r="P157" t="e">
        <f>IF(Flux_Rabinowitz3[[#This Row],[exact name in model?]]="",_xlfn.XLOOKUP(_xlfn.TEXTBEFORE(Flux_Rabinowitz3[[#This Row],[id]],"_",-1,,,Flux_Rabinowitz3[[#This Row],[id]]),[2]!rxns[id without compartment],[2]!rxns[id],""),Flux_Rabinowitz3[[#This Row],[exact name in model?]])</f>
        <v>#REF!</v>
      </c>
      <c r="Q157" t="str">
        <f>"v.up('RXN-"&amp;Flux_Rabinowitz3[[#This Row],[id]]&amp;"_REV-SPONT') = "&amp;Flux_Rabinowitz3[[#This Row],[val_fit]]&amp;" * %nscale%;"</f>
        <v>v.up('RXN-GLCt_c_e_REV-SPONT') = 5.3317693 * %nscale%;</v>
      </c>
      <c r="R157" t="s">
        <v>560</v>
      </c>
    </row>
    <row r="158" spans="1:18" x14ac:dyDescent="0.2">
      <c r="A158" t="s">
        <v>564</v>
      </c>
      <c r="B158" t="s">
        <v>565</v>
      </c>
      <c r="C158" t="s">
        <v>566</v>
      </c>
      <c r="D158" t="s">
        <v>43</v>
      </c>
      <c r="E158">
        <v>0</v>
      </c>
      <c r="F158" t="s">
        <v>567</v>
      </c>
      <c r="G158">
        <v>0.6241004</v>
      </c>
      <c r="H158">
        <v>0.62409610000000004</v>
      </c>
      <c r="I158">
        <v>1.9561113999999999</v>
      </c>
      <c r="J158">
        <v>11.705315156827959</v>
      </c>
      <c r="K158">
        <v>11.70523450817724</v>
      </c>
      <c r="L158">
        <v>36.687847690634328</v>
      </c>
      <c r="M158">
        <v>0.62409609938657451</v>
      </c>
      <c r="N158">
        <v>11.70545447740886</v>
      </c>
      <c r="O158" t="e">
        <f>_xlfn.XLOOKUP(Flux_Rabinowitz3[[#This Row],[id]],[1]!rxns[id],[1]!rxns[id],"")</f>
        <v>#REF!</v>
      </c>
      <c r="P158" t="e">
        <f>IF(Flux_Rabinowitz3[[#This Row],[exact name in model?]]="",_xlfn.XLOOKUP(_xlfn.TEXTBEFORE(Flux_Rabinowitz3[[#This Row],[id]],"_",-1,,,Flux_Rabinowitz3[[#This Row],[id]]),[2]!rxns[id without compartment],[2]!rxns[id],""),Flux_Rabinowitz3[[#This Row],[exact name in model?]])</f>
        <v>#REF!</v>
      </c>
      <c r="Q158" t="str">
        <f>"v.up('RXN-"&amp;Flux_Rabinowitz3[[#This Row],[id]]&amp;"_REV-SPONT') = "&amp;Flux_Rabinowitz3[[#This Row],[val_fit]]&amp;" * %nscale%;"</f>
        <v>v.up('RXN-GLNS_c_REV-SPONT') = 0.6241004 * %nscale%;</v>
      </c>
      <c r="R158" t="s">
        <v>564</v>
      </c>
    </row>
    <row r="159" spans="1:18" x14ac:dyDescent="0.2">
      <c r="A159" t="s">
        <v>568</v>
      </c>
      <c r="B159" t="s">
        <v>569</v>
      </c>
      <c r="C159" t="s">
        <v>570</v>
      </c>
      <c r="D159" t="s">
        <v>62</v>
      </c>
      <c r="E159">
        <v>0</v>
      </c>
      <c r="F159" t="s">
        <v>571</v>
      </c>
      <c r="G159">
        <v>0</v>
      </c>
      <c r="H159">
        <v>0</v>
      </c>
      <c r="I159">
        <v>0.16717580000000001</v>
      </c>
      <c r="J159">
        <v>0</v>
      </c>
      <c r="K159">
        <v>0</v>
      </c>
      <c r="L159">
        <v>3.135465744926361</v>
      </c>
      <c r="M159">
        <v>2.2786087305881608E-6</v>
      </c>
      <c r="N159">
        <v>4.2737249590154819E-5</v>
      </c>
      <c r="O159" t="e">
        <f>_xlfn.XLOOKUP(Flux_Rabinowitz3[[#This Row],[id]],[1]!rxns[id],[1]!rxns[id],"")</f>
        <v>#REF!</v>
      </c>
      <c r="P159" t="e">
        <f>IF(Flux_Rabinowitz3[[#This Row],[exact name in model?]]="",_xlfn.XLOOKUP(_xlfn.TEXTBEFORE(Flux_Rabinowitz3[[#This Row],[id]],"_",-1,,,Flux_Rabinowitz3[[#This Row],[id]]),[2]!rxns[id without compartment],[2]!rxns[id],""),Flux_Rabinowitz3[[#This Row],[exact name in model?]])</f>
        <v>#REF!</v>
      </c>
      <c r="Q159" t="str">
        <f>"v.up('RXN-"&amp;Flux_Rabinowitz3[[#This Row],[id]]&amp;"_REV-SPONT') = "&amp;Flux_Rabinowitz3[[#This Row],[val_fit]]&amp;" * %nscale%;"</f>
        <v>v.up('RXN-GLU5K_c_REV-SPONT') = 0 * %nscale%;</v>
      </c>
      <c r="R159" t="s">
        <v>568</v>
      </c>
    </row>
    <row r="160" spans="1:18" x14ac:dyDescent="0.2">
      <c r="A160" t="s">
        <v>572</v>
      </c>
      <c r="B160" t="s">
        <v>573</v>
      </c>
      <c r="C160" t="s">
        <v>574</v>
      </c>
      <c r="D160" t="s">
        <v>43</v>
      </c>
      <c r="E160">
        <v>0</v>
      </c>
      <c r="F160" t="s">
        <v>575</v>
      </c>
      <c r="G160">
        <v>0</v>
      </c>
      <c r="H160">
        <v>0</v>
      </c>
      <c r="I160">
        <v>0.170296</v>
      </c>
      <c r="J160">
        <v>0</v>
      </c>
      <c r="K160">
        <v>0</v>
      </c>
      <c r="L160">
        <v>3.1939866565494501</v>
      </c>
      <c r="M160">
        <v>0</v>
      </c>
      <c r="N160">
        <v>0</v>
      </c>
      <c r="O160" t="e">
        <f>_xlfn.XLOOKUP(Flux_Rabinowitz3[[#This Row],[id]],[1]!rxns[id],[1]!rxns[id],"")</f>
        <v>#REF!</v>
      </c>
      <c r="P160" t="e">
        <f>IF(Flux_Rabinowitz3[[#This Row],[exact name in model?]]="",_xlfn.XLOOKUP(_xlfn.TEXTBEFORE(Flux_Rabinowitz3[[#This Row],[id]],"_",-1,,,Flux_Rabinowitz3[[#This Row],[id]]),[2]!rxns[id without compartment],[2]!rxns[id],""),Flux_Rabinowitz3[[#This Row],[exact name in model?]])</f>
        <v>#REF!</v>
      </c>
      <c r="Q160" t="str">
        <f>"v.up('RXN-"&amp;Flux_Rabinowitz3[[#This Row],[id]]&amp;"_REV-SPONT') = "&amp;Flux_Rabinowitz3[[#This Row],[val_fit]]&amp;" * %nscale%;"</f>
        <v>v.up('RXN-GLUDC_c_REV-SPONT') = 0 * %nscale%;</v>
      </c>
      <c r="R160" t="s">
        <v>572</v>
      </c>
    </row>
    <row r="161" spans="1:18" x14ac:dyDescent="0.2">
      <c r="A161" t="s">
        <v>576</v>
      </c>
      <c r="B161" t="s">
        <v>577</v>
      </c>
      <c r="C161" t="s">
        <v>578</v>
      </c>
      <c r="D161" t="s">
        <v>62</v>
      </c>
      <c r="E161">
        <v>0</v>
      </c>
      <c r="F161" t="s">
        <v>579</v>
      </c>
      <c r="G161">
        <v>0.45433669999999998</v>
      </c>
      <c r="H161">
        <v>0</v>
      </c>
      <c r="I161">
        <v>3.3157581</v>
      </c>
      <c r="J161">
        <v>8.5213120530177466</v>
      </c>
      <c r="K161">
        <v>0</v>
      </c>
      <c r="L161">
        <v>62.188701600423713</v>
      </c>
      <c r="M161">
        <v>0</v>
      </c>
      <c r="N161">
        <v>0</v>
      </c>
      <c r="O161" t="e">
        <f>_xlfn.XLOOKUP(Flux_Rabinowitz3[[#This Row],[id]],[1]!rxns[id],[1]!rxns[id],"")</f>
        <v>#REF!</v>
      </c>
      <c r="P161" t="e">
        <f>IF(Flux_Rabinowitz3[[#This Row],[exact name in model?]]="",_xlfn.XLOOKUP(_xlfn.TEXTBEFORE(Flux_Rabinowitz3[[#This Row],[id]],"_",-1,,,Flux_Rabinowitz3[[#This Row],[id]]),[2]!rxns[id without compartment],[2]!rxns[id],""),Flux_Rabinowitz3[[#This Row],[exact name in model?]])</f>
        <v>#REF!</v>
      </c>
      <c r="Q161" t="str">
        <f>"v.up('RXN-"&amp;Flux_Rabinowitz3[[#This Row],[id]]&amp;"_REV-SPONT') = "&amp;Flux_Rabinowitz3[[#This Row],[val_fit]]&amp;" * %nscale%;"</f>
        <v>v.up('RXN-GLUDxi_c_REV-SPONT') = 0.4543367 * %nscale%;</v>
      </c>
      <c r="R161" t="s">
        <v>576</v>
      </c>
    </row>
    <row r="162" spans="1:18" x14ac:dyDescent="0.2">
      <c r="A162" t="s">
        <v>580</v>
      </c>
      <c r="B162" t="s">
        <v>581</v>
      </c>
      <c r="C162" t="s">
        <v>582</v>
      </c>
      <c r="D162" t="s">
        <v>62</v>
      </c>
      <c r="E162">
        <v>0</v>
      </c>
      <c r="F162" t="s">
        <v>583</v>
      </c>
      <c r="G162">
        <v>5.2886180999999999</v>
      </c>
      <c r="H162">
        <v>4.7046393999999996</v>
      </c>
      <c r="I162">
        <v>8.0384719999999987</v>
      </c>
      <c r="J162">
        <v>99.190677661165864</v>
      </c>
      <c r="K162">
        <v>88.237865055414147</v>
      </c>
      <c r="L162">
        <v>150.76556294361799</v>
      </c>
      <c r="M162">
        <v>4.7313685023247096</v>
      </c>
      <c r="N162">
        <v>88.740850446339778</v>
      </c>
      <c r="O162" t="e">
        <f>_xlfn.XLOOKUP(Flux_Rabinowitz3[[#This Row],[id]],[1]!rxns[id],[1]!rxns[id],"")</f>
        <v>#REF!</v>
      </c>
      <c r="P162" t="e">
        <f>IF(Flux_Rabinowitz3[[#This Row],[exact name in model?]]="",_xlfn.XLOOKUP(_xlfn.TEXTBEFORE(Flux_Rabinowitz3[[#This Row],[id]],"_",-1,,,Flux_Rabinowitz3[[#This Row],[id]]),[2]!rxns[id without compartment],[2]!rxns[id],""),Flux_Rabinowitz3[[#This Row],[exact name in model?]])</f>
        <v>#REF!</v>
      </c>
      <c r="Q162" t="str">
        <f>"v.up('RXN-"&amp;Flux_Rabinowitz3[[#This Row],[id]]&amp;"_REV-SPONT') = "&amp;Flux_Rabinowitz3[[#This Row],[val_fit]]&amp;" * %nscale%;"</f>
        <v>v.up('RXN-GLUDy_c_REV-SPONT') = 5.2886181 * %nscale%;</v>
      </c>
      <c r="R162" t="s">
        <v>580</v>
      </c>
    </row>
    <row r="163" spans="1:18" x14ac:dyDescent="0.2">
      <c r="A163" t="s">
        <v>584</v>
      </c>
      <c r="B163" t="s">
        <v>585</v>
      </c>
      <c r="C163" t="s">
        <v>586</v>
      </c>
      <c r="D163" t="s">
        <v>113</v>
      </c>
      <c r="E163">
        <v>0</v>
      </c>
      <c r="F163" t="s">
        <v>587</v>
      </c>
      <c r="G163">
        <v>7.2780399999999995E-2</v>
      </c>
      <c r="H163">
        <v>7.2780299999999992E-2</v>
      </c>
      <c r="I163">
        <v>7.2780499999999998E-2</v>
      </c>
      <c r="J163">
        <v>1.365032804401346</v>
      </c>
      <c r="K163">
        <v>1.3650309288513289</v>
      </c>
      <c r="L163">
        <v>1.365034679951362</v>
      </c>
      <c r="M163">
        <v>7.2780473601722573E-2</v>
      </c>
      <c r="N163">
        <v>1.365059838423254</v>
      </c>
      <c r="O163" t="e">
        <f>_xlfn.XLOOKUP(Flux_Rabinowitz3[[#This Row],[id]],[1]!rxns[id],[1]!rxns[id],"")</f>
        <v>#REF!</v>
      </c>
      <c r="P163" t="e">
        <f>IF(Flux_Rabinowitz3[[#This Row],[exact name in model?]]="",_xlfn.XLOOKUP(_xlfn.TEXTBEFORE(Flux_Rabinowitz3[[#This Row],[id]],"_",-1,,,Flux_Rabinowitz3[[#This Row],[id]]),[2]!rxns[id without compartment],[2]!rxns[id],""),Flux_Rabinowitz3[[#This Row],[exact name in model?]])</f>
        <v>#REF!</v>
      </c>
      <c r="Q163" t="str">
        <f>"v.up('RXN-"&amp;Flux_Rabinowitz3[[#This Row],[id]]&amp;"_REV-SPONT') = "&amp;Flux_Rabinowitz3[[#This Row],[val_fit]]&amp;" * %nscale%;"</f>
        <v>v.up('RXN-GLUPRT_c_REV-SPONT') = 0.0727804 * %nscale%;</v>
      </c>
      <c r="R163" t="s">
        <v>584</v>
      </c>
    </row>
    <row r="164" spans="1:18" x14ac:dyDescent="0.2">
      <c r="A164" t="s">
        <v>588</v>
      </c>
      <c r="B164" t="s">
        <v>589</v>
      </c>
      <c r="C164" t="s">
        <v>590</v>
      </c>
      <c r="D164" t="s">
        <v>43</v>
      </c>
      <c r="E164">
        <v>0</v>
      </c>
      <c r="F164" t="s">
        <v>591</v>
      </c>
      <c r="G164">
        <v>0</v>
      </c>
      <c r="H164">
        <v>0</v>
      </c>
      <c r="I164">
        <v>1.1871327</v>
      </c>
      <c r="J164">
        <v>0</v>
      </c>
      <c r="K164">
        <v>0</v>
      </c>
      <c r="L164">
        <v>22.265267553868089</v>
      </c>
      <c r="M164">
        <v>0</v>
      </c>
      <c r="N164">
        <v>0</v>
      </c>
      <c r="O164" t="e">
        <f>_xlfn.XLOOKUP(Flux_Rabinowitz3[[#This Row],[id]],[1]!rxns[id],[1]!rxns[id],"")</f>
        <v>#REF!</v>
      </c>
      <c r="P164" t="e">
        <f>IF(Flux_Rabinowitz3[[#This Row],[exact name in model?]]="",_xlfn.XLOOKUP(_xlfn.TEXTBEFORE(Flux_Rabinowitz3[[#This Row],[id]],"_",-1,,,Flux_Rabinowitz3[[#This Row],[id]]),[2]!rxns[id without compartment],[2]!rxns[id],""),Flux_Rabinowitz3[[#This Row],[exact name in model?]])</f>
        <v>#REF!</v>
      </c>
      <c r="Q164" t="str">
        <f>"v.up('RXN-"&amp;Flux_Rabinowitz3[[#This Row],[id]]&amp;"_REV-SPONT') = "&amp;Flux_Rabinowitz3[[#This Row],[val_fit]]&amp;" * %nscale%;"</f>
        <v>v.up('RXN-GLUSx_c_REV-SPONT') = 0 * %nscale%;</v>
      </c>
      <c r="R164" t="s">
        <v>588</v>
      </c>
    </row>
    <row r="165" spans="1:18" x14ac:dyDescent="0.2">
      <c r="A165" t="s">
        <v>592</v>
      </c>
      <c r="B165" t="s">
        <v>593</v>
      </c>
      <c r="C165" t="s">
        <v>594</v>
      </c>
      <c r="D165" t="s">
        <v>26</v>
      </c>
      <c r="E165">
        <v>0</v>
      </c>
      <c r="F165" t="s">
        <v>595</v>
      </c>
      <c r="G165">
        <v>0.62929630000000003</v>
      </c>
      <c r="H165">
        <v>0.4102362</v>
      </c>
      <c r="I165">
        <v>0.7065842</v>
      </c>
      <c r="J165">
        <v>11.802766860149029</v>
      </c>
      <c r="K165">
        <v>7.6941851178744729</v>
      </c>
      <c r="L165">
        <v>13.25234008155604</v>
      </c>
      <c r="M165">
        <v>0.61137778228160267</v>
      </c>
      <c r="N165">
        <v>11.46691159587535</v>
      </c>
      <c r="O165" t="e">
        <f>_xlfn.XLOOKUP(Flux_Rabinowitz3[[#This Row],[id]],[1]!rxns[id],[1]!rxns[id],"")</f>
        <v>#REF!</v>
      </c>
      <c r="P165" t="e">
        <f>IF(Flux_Rabinowitz3[[#This Row],[exact name in model?]]="",_xlfn.XLOOKUP(_xlfn.TEXTBEFORE(Flux_Rabinowitz3[[#This Row],[id]],"_",-1,,,Flux_Rabinowitz3[[#This Row],[id]]),[2]!rxns[id without compartment],[2]!rxns[id],""),Flux_Rabinowitz3[[#This Row],[exact name in model?]])</f>
        <v>#REF!</v>
      </c>
      <c r="Q165" t="str">
        <f>"v.up('RXN-"&amp;Flux_Rabinowitz3[[#This Row],[id]]&amp;"_REV-SPONT') = "&amp;Flux_Rabinowitz3[[#This Row],[val_fit]]&amp;" * %nscale%;"</f>
        <v>v.up('RXN-GLUt_c_m_REV-SPONT') = 0.6292963 * %nscale%;</v>
      </c>
      <c r="R165" t="s">
        <v>592</v>
      </c>
    </row>
    <row r="166" spans="1:18" x14ac:dyDescent="0.2">
      <c r="A166" t="s">
        <v>1355</v>
      </c>
      <c r="B166" t="s">
        <v>1356</v>
      </c>
      <c r="C166" t="s">
        <v>1357</v>
      </c>
      <c r="D166" t="s">
        <v>149</v>
      </c>
      <c r="E166">
        <v>1</v>
      </c>
      <c r="F166" t="s">
        <v>1358</v>
      </c>
      <c r="G166">
        <v>2.1333977000000002</v>
      </c>
      <c r="H166">
        <v>2.0159004999999999</v>
      </c>
      <c r="I166">
        <v>2.2328383000000001</v>
      </c>
      <c r="J166">
        <v>40.012940920005683</v>
      </c>
      <c r="K166">
        <v>37.809222165707737</v>
      </c>
      <c r="L166">
        <v>41.877999109976493</v>
      </c>
      <c r="M166">
        <v>2.0641264137123021</v>
      </c>
      <c r="N166">
        <v>38.714450859531063</v>
      </c>
      <c r="O166" t="e">
        <f>_xlfn.XLOOKUP(Flux_Rabinowitz3[[#This Row],[id]],[1]!rxns[id],[1]!rxns[id],"")</f>
        <v>#REF!</v>
      </c>
      <c r="P166" t="e">
        <f>IF(Flux_Rabinowitz3[[#This Row],[exact name in model?]]="",_xlfn.XLOOKUP(_xlfn.TEXTBEFORE(Flux_Rabinowitz3[[#This Row],[id]],"_",-1,,,Flux_Rabinowitz3[[#This Row],[id]]),[2]!rxns[id without compartment],[2]!rxns[id],""),Flux_Rabinowitz3[[#This Row],[exact name in model?]])</f>
        <v>#REF!</v>
      </c>
      <c r="Q166" t="str">
        <f>"v.up('RXN-"&amp;Flux_Rabinowitz3[[#This Row],[id]]&amp;"_REV-SPONT') = "&amp;Flux_Rabinowitz3[[#This Row],[val_fit]]&amp;" * %nscale%;"</f>
        <v>v.up('RXN-GLYCL_m_REV-SPONT') = 2.1333977 * %nscale%;</v>
      </c>
      <c r="R166" t="s">
        <v>1355</v>
      </c>
    </row>
    <row r="167" spans="1:18" x14ac:dyDescent="0.2">
      <c r="A167" t="s">
        <v>596</v>
      </c>
      <c r="B167" t="s">
        <v>597</v>
      </c>
      <c r="C167" t="s">
        <v>598</v>
      </c>
      <c r="D167" t="s">
        <v>599</v>
      </c>
      <c r="E167">
        <v>0</v>
      </c>
      <c r="F167" t="s">
        <v>600</v>
      </c>
      <c r="G167">
        <v>9.0772500000000006E-2</v>
      </c>
      <c r="H167">
        <v>9.0772400000000003E-2</v>
      </c>
      <c r="I167">
        <v>9.0772600000000009E-2</v>
      </c>
      <c r="J167">
        <v>1.7024836389676501</v>
      </c>
      <c r="K167">
        <v>1.702481763417633</v>
      </c>
      <c r="L167">
        <v>1.7024855145176669</v>
      </c>
      <c r="M167">
        <v>9.0772470977568506E-2</v>
      </c>
      <c r="N167">
        <v>1.7025150900225321</v>
      </c>
      <c r="O167" t="e">
        <f>_xlfn.XLOOKUP(Flux_Rabinowitz3[[#This Row],[id]],[1]!rxns[id],[1]!rxns[id],"")</f>
        <v>#REF!</v>
      </c>
      <c r="P167" t="e">
        <f>IF(Flux_Rabinowitz3[[#This Row],[exact name in model?]]="",_xlfn.XLOOKUP(_xlfn.TEXTBEFORE(Flux_Rabinowitz3[[#This Row],[id]],"_",-1,,,Flux_Rabinowitz3[[#This Row],[id]]),[2]!rxns[id without compartment],[2]!rxns[id],""),Flux_Rabinowitz3[[#This Row],[exact name in model?]])</f>
        <v>#REF!</v>
      </c>
      <c r="Q167" t="str">
        <f>"v.up('RXN-"&amp;Flux_Rabinowitz3[[#This Row],[id]]&amp;"_REV-SPONT') = "&amp;Flux_Rabinowitz3[[#This Row],[val_fit]]&amp;" * %nscale%;"</f>
        <v>v.up('RXN-GLYGS_c_REV-SPONT') = 0.0907725 * %nscale%;</v>
      </c>
      <c r="R167" t="s">
        <v>596</v>
      </c>
    </row>
    <row r="168" spans="1:18" x14ac:dyDescent="0.2">
      <c r="A168" t="s">
        <v>601</v>
      </c>
      <c r="B168" t="s">
        <v>602</v>
      </c>
      <c r="C168" t="s">
        <v>603</v>
      </c>
      <c r="D168" t="s">
        <v>604</v>
      </c>
      <c r="E168">
        <v>0</v>
      </c>
      <c r="F168" t="s">
        <v>605</v>
      </c>
      <c r="G168">
        <v>0</v>
      </c>
      <c r="H168">
        <v>0</v>
      </c>
      <c r="I168">
        <v>9.9999999999999995E-8</v>
      </c>
      <c r="J168">
        <v>0</v>
      </c>
      <c r="K168">
        <v>0</v>
      </c>
      <c r="L168">
        <v>1.875550016764604E-6</v>
      </c>
      <c r="M168">
        <v>0</v>
      </c>
      <c r="N168">
        <v>0</v>
      </c>
      <c r="O168" t="e">
        <f>_xlfn.XLOOKUP(Flux_Rabinowitz3[[#This Row],[id]],[1]!rxns[id],[1]!rxns[id],"")</f>
        <v>#REF!</v>
      </c>
      <c r="P168" t="e">
        <f>IF(Flux_Rabinowitz3[[#This Row],[exact name in model?]]="",_xlfn.XLOOKUP(_xlfn.TEXTBEFORE(Flux_Rabinowitz3[[#This Row],[id]],"_",-1,,,Flux_Rabinowitz3[[#This Row],[id]]),[2]!rxns[id without compartment],[2]!rxns[id],""),Flux_Rabinowitz3[[#This Row],[exact name in model?]])</f>
        <v>#REF!</v>
      </c>
      <c r="Q168" t="str">
        <f>"v.up('RXN-"&amp;Flux_Rabinowitz3[[#This Row],[id]]&amp;"_REV-SPONT') = "&amp;Flux_Rabinowitz3[[#This Row],[val_fit]]&amp;" * %nscale%;"</f>
        <v>v.up('RXN-GLYOX_c_REV-SPONT') = 0 * %nscale%;</v>
      </c>
      <c r="R168" t="s">
        <v>601</v>
      </c>
    </row>
    <row r="169" spans="1:18" x14ac:dyDescent="0.2">
      <c r="A169" t="s">
        <v>1366</v>
      </c>
      <c r="B169" t="s">
        <v>1367</v>
      </c>
      <c r="C169" t="s">
        <v>1368</v>
      </c>
      <c r="D169" t="s">
        <v>26</v>
      </c>
      <c r="E169">
        <v>1</v>
      </c>
      <c r="F169" t="s">
        <v>1369</v>
      </c>
      <c r="G169">
        <v>3.3220062000000001</v>
      </c>
      <c r="H169">
        <v>3.0337008999999999</v>
      </c>
      <c r="I169">
        <v>3.4856158000000002</v>
      </c>
      <c r="J169">
        <v>62.305887841021168</v>
      </c>
      <c r="K169">
        <v>56.898577738537938</v>
      </c>
      <c r="L169">
        <v>65.374467721249673</v>
      </c>
      <c r="M169">
        <v>3.217102127424603</v>
      </c>
      <c r="N169">
        <v>60.339493451020857</v>
      </c>
      <c r="O169" t="e">
        <f>_xlfn.XLOOKUP(Flux_Rabinowitz3[[#This Row],[id]],[1]!rxns[id],[1]!rxns[id],"")</f>
        <v>#REF!</v>
      </c>
      <c r="P169" t="e">
        <f>IF(Flux_Rabinowitz3[[#This Row],[exact name in model?]]="",_xlfn.XLOOKUP(_xlfn.TEXTBEFORE(Flux_Rabinowitz3[[#This Row],[id]],"_",-1,,,Flux_Rabinowitz3[[#This Row],[id]]),[2]!rxns[id without compartment],[2]!rxns[id],""),Flux_Rabinowitz3[[#This Row],[exact name in model?]])</f>
        <v>#REF!</v>
      </c>
      <c r="Q169" t="str">
        <f>"v.up('RXN-"&amp;Flux_Rabinowitz3[[#This Row],[id]]&amp;"_REV-SPONT') = "&amp;Flux_Rabinowitz3[[#This Row],[val_fit]]&amp;" * %nscale%;"</f>
        <v>v.up('RXN-GLYt_c_m_REV-SPONT') = 3.3220062 * %nscale%;</v>
      </c>
      <c r="R169" t="s">
        <v>1366</v>
      </c>
    </row>
    <row r="170" spans="1:18" x14ac:dyDescent="0.2">
      <c r="A170" t="s">
        <v>606</v>
      </c>
      <c r="B170" t="s">
        <v>607</v>
      </c>
      <c r="C170" t="s">
        <v>608</v>
      </c>
      <c r="D170" t="s">
        <v>113</v>
      </c>
      <c r="E170">
        <v>0</v>
      </c>
      <c r="F170" t="s">
        <v>609</v>
      </c>
      <c r="G170">
        <v>4.4036100000000002E-2</v>
      </c>
      <c r="H170">
        <v>4.4035999999999999E-2</v>
      </c>
      <c r="I170">
        <v>4.4036199999999998E-2</v>
      </c>
      <c r="J170">
        <v>0.82591908093247768</v>
      </c>
      <c r="K170">
        <v>0.82591720538246083</v>
      </c>
      <c r="L170">
        <v>0.82592095648249453</v>
      </c>
      <c r="M170">
        <v>4.4036116223123117E-2</v>
      </c>
      <c r="N170">
        <v>0.82593490700919769</v>
      </c>
      <c r="O170" t="e">
        <f>_xlfn.XLOOKUP(Flux_Rabinowitz3[[#This Row],[id]],[1]!rxns[id],[1]!rxns[id],"")</f>
        <v>#REF!</v>
      </c>
      <c r="P170" t="e">
        <f>IF(Flux_Rabinowitz3[[#This Row],[exact name in model?]]="",_xlfn.XLOOKUP(_xlfn.TEXTBEFORE(Flux_Rabinowitz3[[#This Row],[id]],"_",-1,,,Flux_Rabinowitz3[[#This Row],[id]]),[2]!rxns[id without compartment],[2]!rxns[id],""),Flux_Rabinowitz3[[#This Row],[exact name in model?]])</f>
        <v>#REF!</v>
      </c>
      <c r="Q170" t="str">
        <f>"v.up('RXN-"&amp;Flux_Rabinowitz3[[#This Row],[id]]&amp;"_REV-SPONT') = "&amp;Flux_Rabinowitz3[[#This Row],[val_fit]]&amp;" * %nscale%;"</f>
        <v>v.up('RXN-GMPS2_c_REV-SPONT') = 0.0440361 * %nscale%;</v>
      </c>
      <c r="R170" t="s">
        <v>606</v>
      </c>
    </row>
    <row r="171" spans="1:18" x14ac:dyDescent="0.2">
      <c r="A171" t="s">
        <v>610</v>
      </c>
      <c r="B171" t="s">
        <v>611</v>
      </c>
      <c r="C171" t="s">
        <v>612</v>
      </c>
      <c r="D171" t="s">
        <v>486</v>
      </c>
      <c r="E171">
        <v>0</v>
      </c>
      <c r="F171" t="s">
        <v>613</v>
      </c>
      <c r="G171">
        <v>3.3667815999999999</v>
      </c>
      <c r="H171">
        <v>3.2730793</v>
      </c>
      <c r="I171">
        <v>3.5678605999999999</v>
      </c>
      <c r="J171">
        <v>63.145672863227588</v>
      </c>
      <c r="K171">
        <v>61.388239359868777</v>
      </c>
      <c r="L171">
        <v>66.917010081437695</v>
      </c>
      <c r="M171">
        <v>3.3855656850392619</v>
      </c>
      <c r="N171">
        <v>63.499171113962468</v>
      </c>
      <c r="O171" t="e">
        <f>_xlfn.XLOOKUP(Flux_Rabinowitz3[[#This Row],[id]],[1]!rxns[id],[1]!rxns[id],"")</f>
        <v>#REF!</v>
      </c>
      <c r="P171" t="e">
        <f>IF(Flux_Rabinowitz3[[#This Row],[exact name in model?]]="",_xlfn.XLOOKUP(_xlfn.TEXTBEFORE(Flux_Rabinowitz3[[#This Row],[id]],"_",-1,,,Flux_Rabinowitz3[[#This Row],[id]]),[2]!rxns[id without compartment],[2]!rxns[id],""),Flux_Rabinowitz3[[#This Row],[exact name in model?]])</f>
        <v>#REF!</v>
      </c>
      <c r="Q171" t="str">
        <f>"v.up('RXN-"&amp;Flux_Rabinowitz3[[#This Row],[id]]&amp;"_REV-SPONT') = "&amp;Flux_Rabinowitz3[[#This Row],[val_fit]]&amp;" * %nscale%;"</f>
        <v>v.up('RXN-GND_c_REV-SPONT') = 3.3667816 * %nscale%;</v>
      </c>
      <c r="R171" t="s">
        <v>610</v>
      </c>
    </row>
    <row r="172" spans="1:18" x14ac:dyDescent="0.2">
      <c r="A172" t="s">
        <v>614</v>
      </c>
      <c r="B172" t="s">
        <v>615</v>
      </c>
      <c r="C172" t="s">
        <v>616</v>
      </c>
      <c r="D172" t="s">
        <v>48</v>
      </c>
      <c r="E172">
        <v>0</v>
      </c>
      <c r="F172" t="s">
        <v>411</v>
      </c>
      <c r="G172">
        <v>4.1364499999999998E-2</v>
      </c>
      <c r="H172">
        <v>4.1364400000000003E-2</v>
      </c>
      <c r="I172">
        <v>4.1364600000000001E-2</v>
      </c>
      <c r="J172">
        <v>0.77581188668459444</v>
      </c>
      <c r="K172">
        <v>0.7758100111345777</v>
      </c>
      <c r="L172">
        <v>0.77581376223461129</v>
      </c>
      <c r="M172">
        <v>4.1364533333333328E-2</v>
      </c>
      <c r="N172">
        <v>0.77582709199513766</v>
      </c>
      <c r="O172" t="e">
        <f>_xlfn.XLOOKUP(Flux_Rabinowitz3[[#This Row],[id]],[1]!rxns[id],[1]!rxns[id],"")</f>
        <v>#REF!</v>
      </c>
      <c r="P172" t="e">
        <f>IF(Flux_Rabinowitz3[[#This Row],[exact name in model?]]="",_xlfn.XLOOKUP(_xlfn.TEXTBEFORE(Flux_Rabinowitz3[[#This Row],[id]],"_",-1,,,Flux_Rabinowitz3[[#This Row],[id]]),[2]!rxns[id without compartment],[2]!rxns[id],""),Flux_Rabinowitz3[[#This Row],[exact name in model?]])</f>
        <v>#REF!</v>
      </c>
      <c r="Q172" t="str">
        <f>"v.up('RXN-"&amp;Flux_Rabinowitz3[[#This Row],[id]]&amp;"_REV-SPONT') = "&amp;Flux_Rabinowitz3[[#This Row],[val_fit]]&amp;" * %nscale%;"</f>
        <v>v.up('RXN-GRTT_c_REV-SPONT') = 0.0413645 * %nscale%;</v>
      </c>
      <c r="R172" t="s">
        <v>614</v>
      </c>
    </row>
    <row r="173" spans="1:18" x14ac:dyDescent="0.2">
      <c r="A173" t="s">
        <v>617</v>
      </c>
      <c r="B173" t="s">
        <v>618</v>
      </c>
      <c r="C173" t="s">
        <v>619</v>
      </c>
      <c r="D173" t="s">
        <v>26</v>
      </c>
      <c r="E173">
        <v>0</v>
      </c>
      <c r="F173" t="s">
        <v>620</v>
      </c>
      <c r="G173">
        <v>24.040237300000001</v>
      </c>
      <c r="H173">
        <v>24.039637599999999</v>
      </c>
      <c r="I173">
        <v>24.040838999999998</v>
      </c>
      <c r="J173">
        <v>450.88667471040048</v>
      </c>
      <c r="K173">
        <v>450.87542703694987</v>
      </c>
      <c r="L173">
        <v>450.8979598948514</v>
      </c>
      <c r="M173">
        <v>24.039637599999999</v>
      </c>
      <c r="N173">
        <v>450.88390050312762</v>
      </c>
      <c r="O173" t="e">
        <f>_xlfn.XLOOKUP(Flux_Rabinowitz3[[#This Row],[id]],[1]!rxns[id],[1]!rxns[id],"")</f>
        <v>#REF!</v>
      </c>
      <c r="P173" t="e">
        <f>IF(Flux_Rabinowitz3[[#This Row],[exact name in model?]]="",_xlfn.XLOOKUP(_xlfn.TEXTBEFORE(Flux_Rabinowitz3[[#This Row],[id]],"_",-1,,,Flux_Rabinowitz3[[#This Row],[id]]),[2]!rxns[id without compartment],[2]!rxns[id],""),Flux_Rabinowitz3[[#This Row],[exact name in model?]])</f>
        <v>#REF!</v>
      </c>
      <c r="Q173" t="str">
        <f>"v.up('RXN-"&amp;Flux_Rabinowitz3[[#This Row],[id]]&amp;"_REV-SPONT') = "&amp;Flux_Rabinowitz3[[#This Row],[val_fit]]&amp;" * %nscale%;"</f>
        <v>v.up('RXN-H2Ot_c_e_REV-SPONT') = 24.0402373 * %nscale%;</v>
      </c>
      <c r="R173" t="s">
        <v>617</v>
      </c>
    </row>
    <row r="174" spans="1:18" x14ac:dyDescent="0.2">
      <c r="A174" t="s">
        <v>621</v>
      </c>
      <c r="B174" t="s">
        <v>618</v>
      </c>
      <c r="C174" t="s">
        <v>622</v>
      </c>
      <c r="D174" t="s">
        <v>26</v>
      </c>
      <c r="E174">
        <v>0</v>
      </c>
      <c r="G174">
        <v>99.710133600000006</v>
      </c>
      <c r="H174">
        <v>98.524819800000003</v>
      </c>
      <c r="I174">
        <v>100.9140412</v>
      </c>
      <c r="J174">
        <v>1870.113427450809</v>
      </c>
      <c r="K174">
        <v>1847.8822742761961</v>
      </c>
      <c r="L174">
        <v>1892.6933166444389</v>
      </c>
      <c r="M174">
        <v>98.919888202507167</v>
      </c>
      <c r="N174">
        <v>1855.326846943806</v>
      </c>
      <c r="O174" t="e">
        <f>_xlfn.XLOOKUP(Flux_Rabinowitz3[[#This Row],[id]],[1]!rxns[id],[1]!rxns[id],"")</f>
        <v>#REF!</v>
      </c>
      <c r="P174" t="e">
        <f>IF(Flux_Rabinowitz3[[#This Row],[exact name in model?]]="",_xlfn.XLOOKUP(_xlfn.TEXTBEFORE(Flux_Rabinowitz3[[#This Row],[id]],"_",-1,,,Flux_Rabinowitz3[[#This Row],[id]]),[2]!rxns[id without compartment],[2]!rxns[id],""),Flux_Rabinowitz3[[#This Row],[exact name in model?]])</f>
        <v>#REF!</v>
      </c>
      <c r="Q174" t="str">
        <f>"v.up('RXN-"&amp;Flux_Rabinowitz3[[#This Row],[id]]&amp;"_REV-SPONT') = "&amp;Flux_Rabinowitz3[[#This Row],[val_fit]]&amp;" * %nscale%;"</f>
        <v>v.up('RXN-H2Ot_c_m_REV-SPONT') = 99.7101336 * %nscale%;</v>
      </c>
      <c r="R174" t="s">
        <v>621</v>
      </c>
    </row>
    <row r="175" spans="1:18" x14ac:dyDescent="0.2">
      <c r="A175" t="s">
        <v>623</v>
      </c>
      <c r="B175" t="s">
        <v>624</v>
      </c>
      <c r="C175" t="s">
        <v>625</v>
      </c>
      <c r="D175" t="s">
        <v>34</v>
      </c>
      <c r="E175">
        <v>0</v>
      </c>
      <c r="F175" t="s">
        <v>626</v>
      </c>
      <c r="G175">
        <v>0.1055161</v>
      </c>
      <c r="H175">
        <v>0.105516</v>
      </c>
      <c r="I175">
        <v>0.1055162</v>
      </c>
      <c r="J175">
        <v>1.9790072312393561</v>
      </c>
      <c r="K175">
        <v>1.979005355689339</v>
      </c>
      <c r="L175">
        <v>1.9790091067893729</v>
      </c>
      <c r="M175">
        <v>0.1055161212776545</v>
      </c>
      <c r="N175">
        <v>1.9790448225238599</v>
      </c>
      <c r="O175" t="e">
        <f>_xlfn.XLOOKUP(Flux_Rabinowitz3[[#This Row],[id]],[1]!rxns[id],[1]!rxns[id],"")</f>
        <v>#REF!</v>
      </c>
      <c r="P175" t="e">
        <f>IF(Flux_Rabinowitz3[[#This Row],[exact name in model?]]="",_xlfn.XLOOKUP(_xlfn.TEXTBEFORE(Flux_Rabinowitz3[[#This Row],[id]],"_",-1,,,Flux_Rabinowitz3[[#This Row],[id]]),[2]!rxns[id without compartment],[2]!rxns[id],""),Flux_Rabinowitz3[[#This Row],[exact name in model?]])</f>
        <v>#REF!</v>
      </c>
      <c r="Q175" t="str">
        <f>"v.up('RXN-"&amp;Flux_Rabinowitz3[[#This Row],[id]]&amp;"_REV-SPONT') = "&amp;Flux_Rabinowitz3[[#This Row],[val_fit]]&amp;" * %nscale%;"</f>
        <v>v.up('RXN-HACNH_m_REV-SPONT') = 0.1055161 * %nscale%;</v>
      </c>
      <c r="R175" t="s">
        <v>623</v>
      </c>
    </row>
    <row r="176" spans="1:18" x14ac:dyDescent="0.2">
      <c r="A176" t="s">
        <v>627</v>
      </c>
      <c r="B176" t="s">
        <v>628</v>
      </c>
      <c r="C176" t="s">
        <v>629</v>
      </c>
      <c r="D176" t="s">
        <v>34</v>
      </c>
      <c r="E176">
        <v>0</v>
      </c>
      <c r="F176" t="s">
        <v>630</v>
      </c>
      <c r="G176">
        <v>0.1055161</v>
      </c>
      <c r="H176">
        <v>0.105516</v>
      </c>
      <c r="I176">
        <v>0.1055162</v>
      </c>
      <c r="J176">
        <v>1.9790072312393561</v>
      </c>
      <c r="K176">
        <v>1.979005355689339</v>
      </c>
      <c r="L176">
        <v>1.9790091067893729</v>
      </c>
      <c r="M176">
        <v>0.1055161212776545</v>
      </c>
      <c r="N176">
        <v>1.9790448225238599</v>
      </c>
      <c r="O176" t="e">
        <f>_xlfn.XLOOKUP(Flux_Rabinowitz3[[#This Row],[id]],[1]!rxns[id],[1]!rxns[id],"")</f>
        <v>#REF!</v>
      </c>
      <c r="P176" t="e">
        <f>IF(Flux_Rabinowitz3[[#This Row],[exact name in model?]]="",_xlfn.XLOOKUP(_xlfn.TEXTBEFORE(Flux_Rabinowitz3[[#This Row],[id]],"_",-1,,,Flux_Rabinowitz3[[#This Row],[id]]),[2]!rxns[id without compartment],[2]!rxns[id],""),Flux_Rabinowitz3[[#This Row],[exact name in model?]])</f>
        <v>#REF!</v>
      </c>
      <c r="Q176" t="str">
        <f>"v.up('RXN-"&amp;Flux_Rabinowitz3[[#This Row],[id]]&amp;"_REV-SPONT') = "&amp;Flux_Rabinowitz3[[#This Row],[val_fit]]&amp;" * %nscale%;"</f>
        <v>v.up('RXN-HCITR_m_REV-SPONT') = 0.1055161 * %nscale%;</v>
      </c>
      <c r="R176" t="s">
        <v>627</v>
      </c>
    </row>
    <row r="177" spans="1:18" x14ac:dyDescent="0.2">
      <c r="A177" t="s">
        <v>631</v>
      </c>
      <c r="B177" t="s">
        <v>632</v>
      </c>
      <c r="C177" t="s">
        <v>633</v>
      </c>
      <c r="D177" t="s">
        <v>34</v>
      </c>
      <c r="E177">
        <v>0</v>
      </c>
      <c r="F177" t="s">
        <v>634</v>
      </c>
      <c r="G177">
        <v>0.1055161</v>
      </c>
      <c r="H177">
        <v>0.105516</v>
      </c>
      <c r="I177">
        <v>0.1055162</v>
      </c>
      <c r="J177">
        <v>1.9790072312393561</v>
      </c>
      <c r="K177">
        <v>1.979005355689339</v>
      </c>
      <c r="L177">
        <v>1.9790091067893729</v>
      </c>
      <c r="M177">
        <v>0.1055161212776545</v>
      </c>
      <c r="N177">
        <v>1.9790448225238599</v>
      </c>
      <c r="O177" t="e">
        <f>_xlfn.XLOOKUP(Flux_Rabinowitz3[[#This Row],[id]],[1]!rxns[id],[1]!rxns[id],"")</f>
        <v>#REF!</v>
      </c>
      <c r="P177" t="e">
        <f>IF(Flux_Rabinowitz3[[#This Row],[exact name in model?]]="",_xlfn.XLOOKUP(_xlfn.TEXTBEFORE(Flux_Rabinowitz3[[#This Row],[id]],"_",-1,,,Flux_Rabinowitz3[[#This Row],[id]]),[2]!rxns[id without compartment],[2]!rxns[id],""),Flux_Rabinowitz3[[#This Row],[exact name in model?]])</f>
        <v>#REF!</v>
      </c>
      <c r="Q177" t="str">
        <f>"v.up('RXN-"&amp;Flux_Rabinowitz3[[#This Row],[id]]&amp;"_REV-SPONT') = "&amp;Flux_Rabinowitz3[[#This Row],[val_fit]]&amp;" * %nscale%;"</f>
        <v>v.up('RXN-HCITS_m_REV-SPONT') = 0.1055161 * %nscale%;</v>
      </c>
      <c r="R177" t="s">
        <v>631</v>
      </c>
    </row>
    <row r="178" spans="1:18" x14ac:dyDescent="0.2">
      <c r="A178" t="s">
        <v>635</v>
      </c>
      <c r="B178" t="s">
        <v>636</v>
      </c>
      <c r="C178" t="s">
        <v>637</v>
      </c>
      <c r="D178" t="s">
        <v>638</v>
      </c>
      <c r="E178">
        <v>0</v>
      </c>
      <c r="F178" t="s">
        <v>639</v>
      </c>
      <c r="G178">
        <v>2.0164943000000002</v>
      </c>
      <c r="H178">
        <v>1.9726976000000001</v>
      </c>
      <c r="I178">
        <v>2.3522189</v>
      </c>
      <c r="J178">
        <v>37.820359181707282</v>
      </c>
      <c r="K178">
        <v>36.998930167514928</v>
      </c>
      <c r="L178">
        <v>44.117041973290178</v>
      </c>
      <c r="M178">
        <v>2.0201158621128261</v>
      </c>
      <c r="N178">
        <v>37.888995438835948</v>
      </c>
      <c r="O178" t="e">
        <f>_xlfn.XLOOKUP(Flux_Rabinowitz3[[#This Row],[id]],[1]!rxns[id],[1]!rxns[id],"")</f>
        <v>#REF!</v>
      </c>
      <c r="P178" t="e">
        <f>IF(Flux_Rabinowitz3[[#This Row],[exact name in model?]]="",_xlfn.XLOOKUP(_xlfn.TEXTBEFORE(Flux_Rabinowitz3[[#This Row],[id]],"_",-1,,,Flux_Rabinowitz3[[#This Row],[id]]),[2]!rxns[id without compartment],[2]!rxns[id],""),Flux_Rabinowitz3[[#This Row],[exact name in model?]])</f>
        <v>#REF!</v>
      </c>
      <c r="Q178" t="str">
        <f>"v.up('RXN-"&amp;Flux_Rabinowitz3[[#This Row],[id]]&amp;"_REV-SPONT') = "&amp;Flux_Rabinowitz3[[#This Row],[val_fit]]&amp;" * %nscale%;"</f>
        <v>v.up('RXN-HCO3E_c_REV-SPONT') = 2.0164943 * %nscale%;</v>
      </c>
      <c r="R178" t="s">
        <v>635</v>
      </c>
    </row>
    <row r="179" spans="1:18" x14ac:dyDescent="0.2">
      <c r="A179" t="s">
        <v>640</v>
      </c>
      <c r="B179" t="s">
        <v>641</v>
      </c>
      <c r="C179" t="s">
        <v>642</v>
      </c>
      <c r="D179" t="s">
        <v>154</v>
      </c>
      <c r="E179">
        <v>0</v>
      </c>
      <c r="F179" t="s">
        <v>643</v>
      </c>
      <c r="G179">
        <v>0</v>
      </c>
      <c r="H179">
        <v>0</v>
      </c>
      <c r="I179">
        <v>0.47744350000000002</v>
      </c>
      <c r="J179">
        <v>0</v>
      </c>
      <c r="K179">
        <v>0</v>
      </c>
      <c r="L179">
        <v>8.9546916442915112</v>
      </c>
      <c r="M179">
        <v>0</v>
      </c>
      <c r="N179">
        <v>0</v>
      </c>
      <c r="O179" t="e">
        <f>_xlfn.XLOOKUP(Flux_Rabinowitz3[[#This Row],[id]],[1]!rxns[id],[1]!rxns[id],"")</f>
        <v>#REF!</v>
      </c>
      <c r="P179" t="e">
        <f>IF(Flux_Rabinowitz3[[#This Row],[exact name in model?]]="",_xlfn.XLOOKUP(_xlfn.TEXTBEFORE(Flux_Rabinowitz3[[#This Row],[id]],"_",-1,,,Flux_Rabinowitz3[[#This Row],[id]]),[2]!rxns[id without compartment],[2]!rxns[id],""),Flux_Rabinowitz3[[#This Row],[exact name in model?]])</f>
        <v>#REF!</v>
      </c>
      <c r="Q179" t="str">
        <f>"v.up('RXN-"&amp;Flux_Rabinowitz3[[#This Row],[id]]&amp;"_REV-SPONT') = "&amp;Flux_Rabinowitz3[[#This Row],[val_fit]]&amp;" * %nscale%;"</f>
        <v>v.up('RXN-HCYSMT_c_REV-SPONT') = 0 * %nscale%;</v>
      </c>
      <c r="R179" t="s">
        <v>640</v>
      </c>
    </row>
    <row r="180" spans="1:18" x14ac:dyDescent="0.2">
      <c r="A180" t="s">
        <v>644</v>
      </c>
      <c r="B180" t="s">
        <v>645</v>
      </c>
      <c r="C180" t="s">
        <v>646</v>
      </c>
      <c r="D180" t="s">
        <v>435</v>
      </c>
      <c r="E180">
        <v>0</v>
      </c>
      <c r="F180" t="s">
        <v>647</v>
      </c>
      <c r="G180">
        <v>5.3317693000000004</v>
      </c>
      <c r="H180">
        <v>5.3316691</v>
      </c>
      <c r="I180">
        <v>5.3318695000000007</v>
      </c>
      <c r="J180">
        <v>100</v>
      </c>
      <c r="K180">
        <v>99.998120698883199</v>
      </c>
      <c r="L180">
        <v>100.0018793011168</v>
      </c>
      <c r="M180">
        <v>5.3316691</v>
      </c>
      <c r="N180">
        <v>100</v>
      </c>
      <c r="O180" t="e">
        <f>_xlfn.XLOOKUP(Flux_Rabinowitz3[[#This Row],[id]],[1]!rxns[id],[1]!rxns[id],"")</f>
        <v>#REF!</v>
      </c>
      <c r="P180" t="e">
        <f>IF(Flux_Rabinowitz3[[#This Row],[exact name in model?]]="",_xlfn.XLOOKUP(_xlfn.TEXTBEFORE(Flux_Rabinowitz3[[#This Row],[id]],"_",-1,,,Flux_Rabinowitz3[[#This Row],[id]]),[2]!rxns[id without compartment],[2]!rxns[id],""),Flux_Rabinowitz3[[#This Row],[exact name in model?]])</f>
        <v>#REF!</v>
      </c>
      <c r="Q180" t="str">
        <f>"v.up('RXN-"&amp;Flux_Rabinowitz3[[#This Row],[id]]&amp;"_REV-SPONT') = "&amp;Flux_Rabinowitz3[[#This Row],[val_fit]]&amp;" * %nscale%;"</f>
        <v>v.up('RXN-HEX1_c_REV-SPONT') = 5.3317693 * %nscale%;</v>
      </c>
      <c r="R180" t="s">
        <v>644</v>
      </c>
    </row>
    <row r="181" spans="1:18" x14ac:dyDescent="0.2">
      <c r="A181" t="s">
        <v>648</v>
      </c>
      <c r="B181" t="s">
        <v>649</v>
      </c>
      <c r="C181" t="s">
        <v>650</v>
      </c>
      <c r="D181" t="s">
        <v>34</v>
      </c>
      <c r="E181">
        <v>0</v>
      </c>
      <c r="F181" t="s">
        <v>651</v>
      </c>
      <c r="G181">
        <v>0.1055161</v>
      </c>
      <c r="H181">
        <v>0.105516</v>
      </c>
      <c r="I181">
        <v>0.1055162</v>
      </c>
      <c r="J181">
        <v>1.9790072312393561</v>
      </c>
      <c r="K181">
        <v>1.979005355689339</v>
      </c>
      <c r="L181">
        <v>1.9790091067893729</v>
      </c>
      <c r="M181">
        <v>0.1055161212776545</v>
      </c>
      <c r="N181">
        <v>1.9790448225238599</v>
      </c>
      <c r="O181" t="e">
        <f>_xlfn.XLOOKUP(Flux_Rabinowitz3[[#This Row],[id]],[1]!rxns[id],[1]!rxns[id],"")</f>
        <v>#REF!</v>
      </c>
      <c r="P181" t="e">
        <f>IF(Flux_Rabinowitz3[[#This Row],[exact name in model?]]="",_xlfn.XLOOKUP(_xlfn.TEXTBEFORE(Flux_Rabinowitz3[[#This Row],[id]],"_",-1,,,Flux_Rabinowitz3[[#This Row],[id]]),[2]!rxns[id without compartment],[2]!rxns[id],""),Flux_Rabinowitz3[[#This Row],[exact name in model?]])</f>
        <v>#REF!</v>
      </c>
      <c r="Q181" t="str">
        <f>"v.up('RXN-"&amp;Flux_Rabinowitz3[[#This Row],[id]]&amp;"_REV-SPONT') = "&amp;Flux_Rabinowitz3[[#This Row],[val_fit]]&amp;" * %nscale%;"</f>
        <v>v.up('RXN-HICITD_m_REV-SPONT') = 0.1055161 * %nscale%;</v>
      </c>
      <c r="R181" t="s">
        <v>648</v>
      </c>
    </row>
    <row r="182" spans="1:18" x14ac:dyDescent="0.2">
      <c r="A182" t="s">
        <v>652</v>
      </c>
      <c r="B182" t="s">
        <v>653</v>
      </c>
      <c r="C182" t="s">
        <v>654</v>
      </c>
      <c r="D182" t="s">
        <v>247</v>
      </c>
      <c r="E182">
        <v>0</v>
      </c>
      <c r="F182" t="s">
        <v>655</v>
      </c>
      <c r="G182">
        <v>3.09965E-2</v>
      </c>
      <c r="H182">
        <v>3.09964E-2</v>
      </c>
      <c r="I182">
        <v>3.0996599999999999E-2</v>
      </c>
      <c r="J182">
        <v>0.5813548609464404</v>
      </c>
      <c r="K182">
        <v>0.58135298539642366</v>
      </c>
      <c r="L182">
        <v>0.58135673649645714</v>
      </c>
      <c r="M182">
        <v>3.099649619448577E-2</v>
      </c>
      <c r="N182">
        <v>0.58136571518449587</v>
      </c>
      <c r="O182" t="e">
        <f>_xlfn.XLOOKUP(Flux_Rabinowitz3[[#This Row],[id]],[1]!rxns[id],[1]!rxns[id],"")</f>
        <v>#REF!</v>
      </c>
      <c r="P182" t="e">
        <f>IF(Flux_Rabinowitz3[[#This Row],[exact name in model?]]="",_xlfn.XLOOKUP(_xlfn.TEXTBEFORE(Flux_Rabinowitz3[[#This Row],[id]],"_",-1,,,Flux_Rabinowitz3[[#This Row],[id]]),[2]!rxns[id without compartment],[2]!rxns[id],""),Flux_Rabinowitz3[[#This Row],[exact name in model?]])</f>
        <v>#REF!</v>
      </c>
      <c r="Q182" t="str">
        <f>"v.up('RXN-"&amp;Flux_Rabinowitz3[[#This Row],[id]]&amp;"_REV-SPONT') = "&amp;Flux_Rabinowitz3[[#This Row],[val_fit]]&amp;" * %nscale%;"</f>
        <v>v.up('RXN-HISTD_c_REV-SPONT') = 0.0309965 * %nscale%;</v>
      </c>
      <c r="R182" t="s">
        <v>652</v>
      </c>
    </row>
    <row r="183" spans="1:18" x14ac:dyDescent="0.2">
      <c r="A183" t="s">
        <v>656</v>
      </c>
      <c r="B183" t="s">
        <v>657</v>
      </c>
      <c r="C183" t="s">
        <v>658</v>
      </c>
      <c r="D183" t="s">
        <v>247</v>
      </c>
      <c r="E183">
        <v>0</v>
      </c>
      <c r="F183" t="s">
        <v>659</v>
      </c>
      <c r="G183">
        <v>3.09965E-2</v>
      </c>
      <c r="H183">
        <v>3.09964E-2</v>
      </c>
      <c r="I183">
        <v>3.0996599999999999E-2</v>
      </c>
      <c r="J183">
        <v>0.5813548609464404</v>
      </c>
      <c r="K183">
        <v>0.58135298539642366</v>
      </c>
      <c r="L183">
        <v>0.58135673649645714</v>
      </c>
      <c r="M183">
        <v>3.099649619448577E-2</v>
      </c>
      <c r="N183">
        <v>0.58136571518449587</v>
      </c>
      <c r="O183" t="e">
        <f>_xlfn.XLOOKUP(Flux_Rabinowitz3[[#This Row],[id]],[1]!rxns[id],[1]!rxns[id],"")</f>
        <v>#REF!</v>
      </c>
      <c r="P183" t="e">
        <f>IF(Flux_Rabinowitz3[[#This Row],[exact name in model?]]="",_xlfn.XLOOKUP(_xlfn.TEXTBEFORE(Flux_Rabinowitz3[[#This Row],[id]],"_",-1,,,Flux_Rabinowitz3[[#This Row],[id]]),[2]!rxns[id without compartment],[2]!rxns[id],""),Flux_Rabinowitz3[[#This Row],[exact name in model?]])</f>
        <v>#REF!</v>
      </c>
      <c r="Q183" t="str">
        <f>"v.up('RXN-"&amp;Flux_Rabinowitz3[[#This Row],[id]]&amp;"_REV-SPONT') = "&amp;Flux_Rabinowitz3[[#This Row],[val_fit]]&amp;" * %nscale%;"</f>
        <v>v.up('RXN-HISTP_c_REV-SPONT') = 0.0309965 * %nscale%;</v>
      </c>
      <c r="R183" t="s">
        <v>656</v>
      </c>
    </row>
    <row r="184" spans="1:18" x14ac:dyDescent="0.2">
      <c r="A184" t="s">
        <v>660</v>
      </c>
      <c r="B184" t="s">
        <v>661</v>
      </c>
      <c r="C184" t="s">
        <v>662</v>
      </c>
      <c r="D184" t="s">
        <v>48</v>
      </c>
      <c r="E184">
        <v>0</v>
      </c>
      <c r="F184" t="s">
        <v>663</v>
      </c>
      <c r="G184">
        <v>0.1240935</v>
      </c>
      <c r="H184">
        <v>0.12409340000000001</v>
      </c>
      <c r="I184">
        <v>0.1240936</v>
      </c>
      <c r="J184">
        <v>2.327435660053784</v>
      </c>
      <c r="K184">
        <v>2.327433784503766</v>
      </c>
      <c r="L184">
        <v>2.3274375356038002</v>
      </c>
      <c r="M184">
        <v>0.1240936</v>
      </c>
      <c r="N184">
        <v>2.3274812759854129</v>
      </c>
      <c r="O184" t="e">
        <f>_xlfn.XLOOKUP(Flux_Rabinowitz3[[#This Row],[id]],[1]!rxns[id],[1]!rxns[id],"")</f>
        <v>#REF!</v>
      </c>
      <c r="P184" t="e">
        <f>IF(Flux_Rabinowitz3[[#This Row],[exact name in model?]]="",_xlfn.XLOOKUP(_xlfn.TEXTBEFORE(Flux_Rabinowitz3[[#This Row],[id]],"_",-1,,,Flux_Rabinowitz3[[#This Row],[id]]),[2]!rxns[id without compartment],[2]!rxns[id],""),Flux_Rabinowitz3[[#This Row],[exact name in model?]])</f>
        <v>#REF!</v>
      </c>
      <c r="Q184" t="str">
        <f>"v.up('RXN-"&amp;Flux_Rabinowitz3[[#This Row],[id]]&amp;"_REV-SPONT') = "&amp;Flux_Rabinowitz3[[#This Row],[val_fit]]&amp;" * %nscale%;"</f>
        <v>v.up('RXN-HMGCOAR_c_REV-SPONT') = 0.1240935 * %nscale%;</v>
      </c>
      <c r="R184" t="s">
        <v>660</v>
      </c>
    </row>
    <row r="185" spans="1:18" x14ac:dyDescent="0.2">
      <c r="A185" t="s">
        <v>664</v>
      </c>
      <c r="B185" t="s">
        <v>665</v>
      </c>
      <c r="C185" t="s">
        <v>666</v>
      </c>
      <c r="D185" t="s">
        <v>48</v>
      </c>
      <c r="E185">
        <v>0</v>
      </c>
      <c r="F185" t="s">
        <v>667</v>
      </c>
      <c r="G185">
        <v>0.1240935</v>
      </c>
      <c r="H185">
        <v>0.12409340000000001</v>
      </c>
      <c r="I185">
        <v>0.1240936</v>
      </c>
      <c r="J185">
        <v>2.327435660053784</v>
      </c>
      <c r="K185">
        <v>2.327433784503766</v>
      </c>
      <c r="L185">
        <v>2.3274375356038002</v>
      </c>
      <c r="M185">
        <v>0.1240936</v>
      </c>
      <c r="N185">
        <v>2.3274812759854129</v>
      </c>
      <c r="O185" t="e">
        <f>_xlfn.XLOOKUP(Flux_Rabinowitz3[[#This Row],[id]],[1]!rxns[id],[1]!rxns[id],"")</f>
        <v>#REF!</v>
      </c>
      <c r="P185" t="e">
        <f>IF(Flux_Rabinowitz3[[#This Row],[exact name in model?]]="",_xlfn.XLOOKUP(_xlfn.TEXTBEFORE(Flux_Rabinowitz3[[#This Row],[id]],"_",-1,,,Flux_Rabinowitz3[[#This Row],[id]]),[2]!rxns[id without compartment],[2]!rxns[id],""),Flux_Rabinowitz3[[#This Row],[exact name in model?]])</f>
        <v>#REF!</v>
      </c>
      <c r="Q185" t="str">
        <f>"v.up('RXN-"&amp;Flux_Rabinowitz3[[#This Row],[id]]&amp;"_REV-SPONT') = "&amp;Flux_Rabinowitz3[[#This Row],[val_fit]]&amp;" * %nscale%;"</f>
        <v>v.up('RXN-HMGCOAS_c_REV-SPONT') = 0.1240935 * %nscale%;</v>
      </c>
      <c r="R185" t="s">
        <v>664</v>
      </c>
    </row>
    <row r="186" spans="1:18" x14ac:dyDescent="0.2">
      <c r="A186" t="s">
        <v>668</v>
      </c>
      <c r="B186" t="s">
        <v>669</v>
      </c>
      <c r="C186" t="s">
        <v>670</v>
      </c>
      <c r="D186" t="s">
        <v>149</v>
      </c>
      <c r="E186">
        <v>0</v>
      </c>
      <c r="F186" t="s">
        <v>671</v>
      </c>
      <c r="G186">
        <v>0.20235020000000001</v>
      </c>
      <c r="H186">
        <v>0</v>
      </c>
      <c r="I186">
        <v>0.31804460000000001</v>
      </c>
      <c r="J186">
        <v>3.7951792100232091</v>
      </c>
      <c r="K186">
        <v>0</v>
      </c>
      <c r="L186">
        <v>5.9650855486189167</v>
      </c>
      <c r="M186">
        <v>0</v>
      </c>
      <c r="N186">
        <v>0</v>
      </c>
      <c r="O186" t="e">
        <f>_xlfn.XLOOKUP(Flux_Rabinowitz3[[#This Row],[id]],[1]!rxns[id],[1]!rxns[id],"")</f>
        <v>#REF!</v>
      </c>
      <c r="P186" t="e">
        <f>IF(Flux_Rabinowitz3[[#This Row],[exact name in model?]]="",_xlfn.XLOOKUP(_xlfn.TEXTBEFORE(Flux_Rabinowitz3[[#This Row],[id]],"_",-1,,,Flux_Rabinowitz3[[#This Row],[id]]),[2]!rxns[id without compartment],[2]!rxns[id],""),Flux_Rabinowitz3[[#This Row],[exact name in model?]])</f>
        <v>#REF!</v>
      </c>
      <c r="Q186" t="str">
        <f>"v.up('RXN-"&amp;Flux_Rabinowitz3[[#This Row],[id]]&amp;"_REV-SPONT') = "&amp;Flux_Rabinowitz3[[#This Row],[val_fit]]&amp;" * %nscale%;"</f>
        <v>v.up('RXN-HSDx_c_REV-SPONT') = 0.2023502 * %nscale%;</v>
      </c>
      <c r="R186" t="s">
        <v>668</v>
      </c>
    </row>
    <row r="187" spans="1:18" x14ac:dyDescent="0.2">
      <c r="A187" t="s">
        <v>672</v>
      </c>
      <c r="B187" t="s">
        <v>673</v>
      </c>
      <c r="C187" t="s">
        <v>674</v>
      </c>
      <c r="D187" t="s">
        <v>149</v>
      </c>
      <c r="E187">
        <v>0</v>
      </c>
      <c r="F187" t="s">
        <v>671</v>
      </c>
      <c r="G187">
        <v>0</v>
      </c>
      <c r="H187">
        <v>0</v>
      </c>
      <c r="I187">
        <v>0.22265650000000001</v>
      </c>
      <c r="J187">
        <v>0</v>
      </c>
      <c r="K187">
        <v>0</v>
      </c>
      <c r="L187">
        <v>4.17603402307748</v>
      </c>
      <c r="M187">
        <v>0.20235929999999999</v>
      </c>
      <c r="N187">
        <v>3.7954212124679678</v>
      </c>
      <c r="O187" t="e">
        <f>_xlfn.XLOOKUP(Flux_Rabinowitz3[[#This Row],[id]],[1]!rxns[id],[1]!rxns[id],"")</f>
        <v>#REF!</v>
      </c>
      <c r="P187" t="e">
        <f>IF(Flux_Rabinowitz3[[#This Row],[exact name in model?]]="",_xlfn.XLOOKUP(_xlfn.TEXTBEFORE(Flux_Rabinowitz3[[#This Row],[id]],"_",-1,,,Flux_Rabinowitz3[[#This Row],[id]]),[2]!rxns[id without compartment],[2]!rxns[id],""),Flux_Rabinowitz3[[#This Row],[exact name in model?]])</f>
        <v>#REF!</v>
      </c>
      <c r="Q187" t="str">
        <f>"v.up('RXN-"&amp;Flux_Rabinowitz3[[#This Row],[id]]&amp;"_REV-SPONT') = "&amp;Flux_Rabinowitz3[[#This Row],[val_fit]]&amp;" * %nscale%;"</f>
        <v>v.up('RXN-HSDy_c_REV-SPONT') = 0 * %nscale%;</v>
      </c>
      <c r="R187" t="s">
        <v>672</v>
      </c>
    </row>
    <row r="188" spans="1:18" x14ac:dyDescent="0.2">
      <c r="A188" t="s">
        <v>675</v>
      </c>
      <c r="B188" t="s">
        <v>676</v>
      </c>
      <c r="C188" t="s">
        <v>677</v>
      </c>
      <c r="D188" t="s">
        <v>154</v>
      </c>
      <c r="E188">
        <v>0</v>
      </c>
      <c r="F188" t="s">
        <v>678</v>
      </c>
      <c r="G188">
        <v>2.0557300000000001E-2</v>
      </c>
      <c r="H188">
        <v>1.8308600000000001E-2</v>
      </c>
      <c r="I188">
        <v>0.11288040000000001</v>
      </c>
      <c r="J188">
        <v>0.38556244359634989</v>
      </c>
      <c r="K188">
        <v>0.34338695036936429</v>
      </c>
      <c r="L188">
        <v>2.1171283611239522</v>
      </c>
      <c r="M188">
        <v>2.055699132142089E-2</v>
      </c>
      <c r="N188">
        <v>0.38556390008188779</v>
      </c>
      <c r="O188" t="e">
        <f>_xlfn.XLOOKUP(Flux_Rabinowitz3[[#This Row],[id]],[1]!rxns[id],[1]!rxns[id],"")</f>
        <v>#REF!</v>
      </c>
      <c r="P188" t="e">
        <f>IF(Flux_Rabinowitz3[[#This Row],[exact name in model?]]="",_xlfn.XLOOKUP(_xlfn.TEXTBEFORE(Flux_Rabinowitz3[[#This Row],[id]],"_",-1,,,Flux_Rabinowitz3[[#This Row],[id]]),[2]!rxns[id without compartment],[2]!rxns[id],""),Flux_Rabinowitz3[[#This Row],[exact name in model?]])</f>
        <v>#REF!</v>
      </c>
      <c r="Q188" t="str">
        <f>"v.up('RXN-"&amp;Flux_Rabinowitz3[[#This Row],[id]]&amp;"_REV-SPONT') = "&amp;Flux_Rabinowitz3[[#This Row],[val_fit]]&amp;" * %nscale%;"</f>
        <v>v.up('RXN-HSERTA_c_REV-SPONT') = 0.0205573 * %nscale%;</v>
      </c>
      <c r="R188" t="s">
        <v>675</v>
      </c>
    </row>
    <row r="189" spans="1:18" x14ac:dyDescent="0.2">
      <c r="A189" t="s">
        <v>679</v>
      </c>
      <c r="B189" t="s">
        <v>680</v>
      </c>
      <c r="C189" t="s">
        <v>681</v>
      </c>
      <c r="D189" t="s">
        <v>149</v>
      </c>
      <c r="E189">
        <v>0</v>
      </c>
      <c r="F189" t="s">
        <v>682</v>
      </c>
      <c r="G189">
        <v>0.18179310000000001</v>
      </c>
      <c r="H189">
        <v>8.9479000000000003E-2</v>
      </c>
      <c r="I189">
        <v>0.2051646</v>
      </c>
      <c r="J189">
        <v>3.4096205175268932</v>
      </c>
      <c r="K189">
        <v>1.6782233995008</v>
      </c>
      <c r="L189">
        <v>3.8479646896950319</v>
      </c>
      <c r="M189">
        <v>0.18180230867857911</v>
      </c>
      <c r="N189">
        <v>3.4098573123860798</v>
      </c>
      <c r="O189" t="e">
        <f>_xlfn.XLOOKUP(Flux_Rabinowitz3[[#This Row],[id]],[1]!rxns[id],[1]!rxns[id],"")</f>
        <v>#REF!</v>
      </c>
      <c r="P189" t="e">
        <f>IF(Flux_Rabinowitz3[[#This Row],[exact name in model?]]="",_xlfn.XLOOKUP(_xlfn.TEXTBEFORE(Flux_Rabinowitz3[[#This Row],[id]],"_",-1,,,Flux_Rabinowitz3[[#This Row],[id]]),[2]!rxns[id without compartment],[2]!rxns[id],""),Flux_Rabinowitz3[[#This Row],[exact name in model?]])</f>
        <v>#REF!</v>
      </c>
      <c r="Q189" t="str">
        <f>"v.up('RXN-"&amp;Flux_Rabinowitz3[[#This Row],[id]]&amp;"_REV-SPONT') = "&amp;Flux_Rabinowitz3[[#This Row],[val_fit]]&amp;" * %nscale%;"</f>
        <v>v.up('RXN-HSK_c_REV-SPONT') = 0.1817931 * %nscale%;</v>
      </c>
      <c r="R189" t="s">
        <v>679</v>
      </c>
    </row>
    <row r="190" spans="1:18" x14ac:dyDescent="0.2">
      <c r="A190" t="s">
        <v>683</v>
      </c>
      <c r="B190" t="s">
        <v>684</v>
      </c>
      <c r="C190" t="s">
        <v>685</v>
      </c>
      <c r="D190" t="s">
        <v>247</v>
      </c>
      <c r="E190">
        <v>0</v>
      </c>
      <c r="F190" t="s">
        <v>686</v>
      </c>
      <c r="G190">
        <v>3.09965E-2</v>
      </c>
      <c r="H190">
        <v>3.09964E-2</v>
      </c>
      <c r="I190">
        <v>3.0996599999999999E-2</v>
      </c>
      <c r="J190">
        <v>0.5813548609464404</v>
      </c>
      <c r="K190">
        <v>0.58135298539642366</v>
      </c>
      <c r="L190">
        <v>0.58135673649645714</v>
      </c>
      <c r="M190">
        <v>3.099649619448577E-2</v>
      </c>
      <c r="N190">
        <v>0.58136571518449587</v>
      </c>
      <c r="O190" t="e">
        <f>_xlfn.XLOOKUP(Flux_Rabinowitz3[[#This Row],[id]],[1]!rxns[id],[1]!rxns[id],"")</f>
        <v>#REF!</v>
      </c>
      <c r="P190" t="e">
        <f>IF(Flux_Rabinowitz3[[#This Row],[exact name in model?]]="",_xlfn.XLOOKUP(_xlfn.TEXTBEFORE(Flux_Rabinowitz3[[#This Row],[id]],"_",-1,,,Flux_Rabinowitz3[[#This Row],[id]]),[2]!rxns[id without compartment],[2]!rxns[id],""),Flux_Rabinowitz3[[#This Row],[exact name in model?]])</f>
        <v>#REF!</v>
      </c>
      <c r="Q190" t="str">
        <f>"v.up('RXN-"&amp;Flux_Rabinowitz3[[#This Row],[id]]&amp;"_REV-SPONT') = "&amp;Flux_Rabinowitz3[[#This Row],[val_fit]]&amp;" * %nscale%;"</f>
        <v>v.up('RXN-HSTPT_c_REV-SPONT') = 0.0309965 * %nscale%;</v>
      </c>
      <c r="R190" t="s">
        <v>683</v>
      </c>
    </row>
    <row r="191" spans="1:18" x14ac:dyDescent="0.2">
      <c r="A191" t="s">
        <v>687</v>
      </c>
      <c r="B191" t="s">
        <v>688</v>
      </c>
      <c r="C191" t="s">
        <v>689</v>
      </c>
      <c r="D191" t="s">
        <v>26</v>
      </c>
      <c r="E191">
        <v>0</v>
      </c>
      <c r="G191">
        <v>2.7765643999999998</v>
      </c>
      <c r="H191">
        <v>2.7765642000000001</v>
      </c>
      <c r="I191">
        <v>2.7765643999999998</v>
      </c>
      <c r="J191">
        <v>52.075854069680013</v>
      </c>
      <c r="K191">
        <v>52.075850318579988</v>
      </c>
      <c r="L191">
        <v>52.075854069680013</v>
      </c>
      <c r="M191">
        <v>2.7765642000000001</v>
      </c>
      <c r="N191">
        <v>52.076828999008967</v>
      </c>
      <c r="O191" t="e">
        <f>_xlfn.XLOOKUP(Flux_Rabinowitz3[[#This Row],[id]],[1]!rxns[id],[1]!rxns[id],"")</f>
        <v>#REF!</v>
      </c>
      <c r="P191" t="e">
        <f>IF(Flux_Rabinowitz3[[#This Row],[exact name in model?]]="",_xlfn.XLOOKUP(_xlfn.TEXTBEFORE(Flux_Rabinowitz3[[#This Row],[id]],"_",-1,,,Flux_Rabinowitz3[[#This Row],[id]]),[2]!rxns[id without compartment],[2]!rxns[id],""),Flux_Rabinowitz3[[#This Row],[exact name in model?]])</f>
        <v>#REF!</v>
      </c>
      <c r="Q191" t="str">
        <f>"v.up('RXN-"&amp;Flux_Rabinowitz3[[#This Row],[id]]&amp;"_REV-SPONT') = "&amp;Flux_Rabinowitz3[[#This Row],[val_fit]]&amp;" * %nscale%;"</f>
        <v>v.up('RXN-Ht_c_REV-SPONT') = 2.7765644 * %nscale%;</v>
      </c>
      <c r="R191" t="s">
        <v>1423</v>
      </c>
    </row>
    <row r="192" spans="1:18" x14ac:dyDescent="0.2">
      <c r="A192" t="s">
        <v>690</v>
      </c>
      <c r="B192" t="s">
        <v>691</v>
      </c>
      <c r="C192" t="s">
        <v>692</v>
      </c>
      <c r="D192" t="s">
        <v>26</v>
      </c>
      <c r="E192">
        <v>0</v>
      </c>
      <c r="G192">
        <v>0</v>
      </c>
      <c r="H192">
        <v>0</v>
      </c>
      <c r="I192">
        <v>7.0435110999999999</v>
      </c>
      <c r="J192">
        <v>0</v>
      </c>
      <c r="K192">
        <v>0</v>
      </c>
      <c r="L192">
        <v>132.1045736168667</v>
      </c>
      <c r="M192">
        <v>0</v>
      </c>
      <c r="N192">
        <v>0</v>
      </c>
      <c r="O192" t="e">
        <f>_xlfn.XLOOKUP(Flux_Rabinowitz3[[#This Row],[id]],[1]!rxns[id],[1]!rxns[id],"")</f>
        <v>#REF!</v>
      </c>
      <c r="P192" t="e">
        <f>IF(Flux_Rabinowitz3[[#This Row],[exact name in model?]]="",_xlfn.XLOOKUP(_xlfn.TEXTBEFORE(Flux_Rabinowitz3[[#This Row],[id]],"_",-1,,,Flux_Rabinowitz3[[#This Row],[id]]),[2]!rxns[id without compartment],[2]!rxns[id],""),Flux_Rabinowitz3[[#This Row],[exact name in model?]])</f>
        <v>#REF!</v>
      </c>
      <c r="Q192" t="str">
        <f>"v.up('RXN-"&amp;Flux_Rabinowitz3[[#This Row],[id]]&amp;"_REV-SPONT') = "&amp;Flux_Rabinowitz3[[#This Row],[val_fit]]&amp;" * %nscale%;"</f>
        <v>v.up('RXN-Ht_c_m_REV-SPONT') = 0 * %nscale%;</v>
      </c>
      <c r="R192" t="s">
        <v>690</v>
      </c>
    </row>
    <row r="193" spans="1:18" x14ac:dyDescent="0.2">
      <c r="A193" t="s">
        <v>693</v>
      </c>
      <c r="B193" t="s">
        <v>694</v>
      </c>
      <c r="C193" t="s">
        <v>695</v>
      </c>
      <c r="D193" t="s">
        <v>97</v>
      </c>
      <c r="E193">
        <v>0</v>
      </c>
      <c r="F193" t="s">
        <v>696</v>
      </c>
      <c r="G193">
        <v>1.7305614</v>
      </c>
      <c r="H193">
        <v>1.6132595000000001</v>
      </c>
      <c r="I193">
        <v>1.8260099999999999</v>
      </c>
      <c r="J193">
        <v>32.457544627821761</v>
      </c>
      <c r="K193">
        <v>30.257488822706559</v>
      </c>
      <c r="L193">
        <v>34.247730861123337</v>
      </c>
      <c r="M193">
        <v>1.8038622246761591</v>
      </c>
      <c r="N193">
        <v>33.832974080783799</v>
      </c>
      <c r="O193" t="e">
        <f>_xlfn.XLOOKUP(Flux_Rabinowitz3[[#This Row],[id]],[1]!rxns[id],[1]!rxns[id],"")</f>
        <v>#REF!</v>
      </c>
      <c r="P193" t="e">
        <f>IF(Flux_Rabinowitz3[[#This Row],[exact name in model?]]="",_xlfn.XLOOKUP(_xlfn.TEXTBEFORE(Flux_Rabinowitz3[[#This Row],[id]],"_",-1,,,Flux_Rabinowitz3[[#This Row],[id]]),[2]!rxns[id without compartment],[2]!rxns[id],""),Flux_Rabinowitz3[[#This Row],[exact name in model?]])</f>
        <v>#REF!</v>
      </c>
      <c r="Q193" t="str">
        <f>"v.up('RXN-"&amp;Flux_Rabinowitz3[[#This Row],[id]]&amp;"_REV-SPONT') = "&amp;Flux_Rabinowitz3[[#This Row],[val_fit]]&amp;" * %nscale%;"</f>
        <v>v.up('RXN-ICDHx_m_REV-SPONT') = 1.7305614 * %nscale%;</v>
      </c>
      <c r="R193" t="s">
        <v>693</v>
      </c>
    </row>
    <row r="194" spans="1:18" x14ac:dyDescent="0.2">
      <c r="A194" t="s">
        <v>697</v>
      </c>
      <c r="B194" t="s">
        <v>698</v>
      </c>
      <c r="C194" t="s">
        <v>699</v>
      </c>
      <c r="D194" t="s">
        <v>97</v>
      </c>
      <c r="E194">
        <v>0</v>
      </c>
      <c r="F194" t="s">
        <v>700</v>
      </c>
      <c r="G194">
        <v>0</v>
      </c>
      <c r="H194">
        <v>0</v>
      </c>
      <c r="I194">
        <v>4.2454500000000013E-2</v>
      </c>
      <c r="J194">
        <v>0</v>
      </c>
      <c r="K194">
        <v>0</v>
      </c>
      <c r="L194">
        <v>0.7962553818673288</v>
      </c>
      <c r="M194">
        <v>0</v>
      </c>
      <c r="N194">
        <v>0</v>
      </c>
      <c r="O194" t="e">
        <f>_xlfn.XLOOKUP(Flux_Rabinowitz3[[#This Row],[id]],[1]!rxns[id],[1]!rxns[id],"")</f>
        <v>#REF!</v>
      </c>
      <c r="P194" t="e">
        <f>IF(Flux_Rabinowitz3[[#This Row],[exact name in model?]]="",_xlfn.XLOOKUP(_xlfn.TEXTBEFORE(Flux_Rabinowitz3[[#This Row],[id]],"_",-1,,,Flux_Rabinowitz3[[#This Row],[id]]),[2]!rxns[id without compartment],[2]!rxns[id],""),Flux_Rabinowitz3[[#This Row],[exact name in model?]])</f>
        <v>#REF!</v>
      </c>
      <c r="Q194" t="str">
        <f>"v.up('RXN-"&amp;Flux_Rabinowitz3[[#This Row],[id]]&amp;"_REV-SPONT') = "&amp;Flux_Rabinowitz3[[#This Row],[val_fit]]&amp;" * %nscale%;"</f>
        <v>v.up('RXN-ICDHyi_m_REV-SPONT') = 0 * %nscale%;</v>
      </c>
      <c r="R194" t="s">
        <v>697</v>
      </c>
    </row>
    <row r="195" spans="1:18" x14ac:dyDescent="0.2">
      <c r="A195" t="s">
        <v>701</v>
      </c>
      <c r="B195" t="s">
        <v>702</v>
      </c>
      <c r="C195" t="s">
        <v>703</v>
      </c>
      <c r="D195" t="s">
        <v>520</v>
      </c>
      <c r="E195">
        <v>0</v>
      </c>
      <c r="F195" t="s">
        <v>704</v>
      </c>
      <c r="G195">
        <v>0</v>
      </c>
      <c r="H195">
        <v>0</v>
      </c>
      <c r="I195">
        <v>0.170296</v>
      </c>
      <c r="J195">
        <v>0</v>
      </c>
      <c r="K195">
        <v>0</v>
      </c>
      <c r="L195">
        <v>3.1939866565494501</v>
      </c>
      <c r="M195">
        <v>0</v>
      </c>
      <c r="N195">
        <v>0</v>
      </c>
      <c r="O195" t="e">
        <f>_xlfn.XLOOKUP(Flux_Rabinowitz3[[#This Row],[id]],[1]!rxns[id],[1]!rxns[id],"")</f>
        <v>#REF!</v>
      </c>
      <c r="P195" t="e">
        <f>IF(Flux_Rabinowitz3[[#This Row],[exact name in model?]]="",_xlfn.XLOOKUP(_xlfn.TEXTBEFORE(Flux_Rabinowitz3[[#This Row],[id]],"_",-1,,,Flux_Rabinowitz3[[#This Row],[id]]),[2]!rxns[id without compartment],[2]!rxns[id],""),Flux_Rabinowitz3[[#This Row],[exact name in model?]])</f>
        <v>#REF!</v>
      </c>
      <c r="Q195" t="str">
        <f>"v.up('RXN-"&amp;Flux_Rabinowitz3[[#This Row],[id]]&amp;"_REV-SPONT') = "&amp;Flux_Rabinowitz3[[#This Row],[val_fit]]&amp;" * %nscale%;"</f>
        <v>v.up('RXN-ICL_1_c_REV-SPONT') = 0 * %nscale%;</v>
      </c>
      <c r="R195" t="s">
        <v>701</v>
      </c>
    </row>
    <row r="196" spans="1:18" x14ac:dyDescent="0.2">
      <c r="A196" t="s">
        <v>705</v>
      </c>
      <c r="B196" t="s">
        <v>706</v>
      </c>
      <c r="C196" t="s">
        <v>707</v>
      </c>
      <c r="D196" t="s">
        <v>247</v>
      </c>
      <c r="E196">
        <v>0</v>
      </c>
      <c r="F196" t="s">
        <v>708</v>
      </c>
      <c r="G196">
        <v>3.09965E-2</v>
      </c>
      <c r="H196">
        <v>3.09964E-2</v>
      </c>
      <c r="I196">
        <v>3.0996599999999999E-2</v>
      </c>
      <c r="J196">
        <v>0.5813548609464404</v>
      </c>
      <c r="K196">
        <v>0.58135298539642366</v>
      </c>
      <c r="L196">
        <v>0.58135673649645714</v>
      </c>
      <c r="M196">
        <v>3.099649619448577E-2</v>
      </c>
      <c r="N196">
        <v>0.58136571518449587</v>
      </c>
      <c r="O196" t="e">
        <f>_xlfn.XLOOKUP(Flux_Rabinowitz3[[#This Row],[id]],[1]!rxns[id],[1]!rxns[id],"")</f>
        <v>#REF!</v>
      </c>
      <c r="P196" t="e">
        <f>IF(Flux_Rabinowitz3[[#This Row],[exact name in model?]]="",_xlfn.XLOOKUP(_xlfn.TEXTBEFORE(Flux_Rabinowitz3[[#This Row],[id]],"_",-1,,,Flux_Rabinowitz3[[#This Row],[id]]),[2]!rxns[id without compartment],[2]!rxns[id],""),Flux_Rabinowitz3[[#This Row],[exact name in model?]])</f>
        <v>#REF!</v>
      </c>
      <c r="Q196" t="str">
        <f>"v.up('RXN-"&amp;Flux_Rabinowitz3[[#This Row],[id]]&amp;"_REV-SPONT') = "&amp;Flux_Rabinowitz3[[#This Row],[val_fit]]&amp;" * %nscale%;"</f>
        <v>v.up('RXN-IG3PS_c_REV-SPONT') = 0.0309965 * %nscale%;</v>
      </c>
      <c r="R196" t="s">
        <v>705</v>
      </c>
    </row>
    <row r="197" spans="1:18" x14ac:dyDescent="0.2">
      <c r="A197" t="s">
        <v>709</v>
      </c>
      <c r="B197" t="s">
        <v>710</v>
      </c>
      <c r="C197" t="s">
        <v>711</v>
      </c>
      <c r="D197" t="s">
        <v>247</v>
      </c>
      <c r="E197">
        <v>0</v>
      </c>
      <c r="F197" t="s">
        <v>712</v>
      </c>
      <c r="G197">
        <v>3.09965E-2</v>
      </c>
      <c r="H197">
        <v>3.09964E-2</v>
      </c>
      <c r="I197">
        <v>3.0996599999999999E-2</v>
      </c>
      <c r="J197">
        <v>0.5813548609464404</v>
      </c>
      <c r="K197">
        <v>0.58135298539642366</v>
      </c>
      <c r="L197">
        <v>0.58135673649645714</v>
      </c>
      <c r="M197">
        <v>3.099649619448577E-2</v>
      </c>
      <c r="N197">
        <v>0.58136571518449587</v>
      </c>
      <c r="O197" t="e">
        <f>_xlfn.XLOOKUP(Flux_Rabinowitz3[[#This Row],[id]],[1]!rxns[id],[1]!rxns[id],"")</f>
        <v>#REF!</v>
      </c>
      <c r="P197" t="e">
        <f>IF(Flux_Rabinowitz3[[#This Row],[exact name in model?]]="",_xlfn.XLOOKUP(_xlfn.TEXTBEFORE(Flux_Rabinowitz3[[#This Row],[id]],"_",-1,,,Flux_Rabinowitz3[[#This Row],[id]]),[2]!rxns[id without compartment],[2]!rxns[id],""),Flux_Rabinowitz3[[#This Row],[exact name in model?]])</f>
        <v>#REF!</v>
      </c>
      <c r="Q197" t="str">
        <f>"v.up('RXN-"&amp;Flux_Rabinowitz3[[#This Row],[id]]&amp;"_REV-SPONT') = "&amp;Flux_Rabinowitz3[[#This Row],[val_fit]]&amp;" * %nscale%;"</f>
        <v>v.up('RXN-IGPDH_c_REV-SPONT') = 0.0309965 * %nscale%;</v>
      </c>
      <c r="R197" t="s">
        <v>709</v>
      </c>
    </row>
    <row r="198" spans="1:18" x14ac:dyDescent="0.2">
      <c r="A198" t="s">
        <v>713</v>
      </c>
      <c r="B198" t="s">
        <v>714</v>
      </c>
      <c r="C198" t="s">
        <v>715</v>
      </c>
      <c r="D198" t="s">
        <v>193</v>
      </c>
      <c r="E198">
        <v>0</v>
      </c>
      <c r="F198" t="s">
        <v>716</v>
      </c>
      <c r="G198">
        <v>0.61260800000000004</v>
      </c>
      <c r="H198">
        <v>0.51800120000000005</v>
      </c>
      <c r="I198">
        <v>0.64382049999999991</v>
      </c>
      <c r="J198">
        <v>11.489769446701301</v>
      </c>
      <c r="K198">
        <v>9.7153715934408496</v>
      </c>
      <c r="L198">
        <v>12.075175495683951</v>
      </c>
      <c r="M198">
        <v>0.59688540362865705</v>
      </c>
      <c r="N198">
        <v>11.19509467736205</v>
      </c>
      <c r="O198" t="e">
        <f>_xlfn.XLOOKUP(Flux_Rabinowitz3[[#This Row],[id]],[1]!rxns[id],[1]!rxns[id],"")</f>
        <v>#REF!</v>
      </c>
      <c r="P198" t="e">
        <f>IF(Flux_Rabinowitz3[[#This Row],[exact name in model?]]="",_xlfn.XLOOKUP(_xlfn.TEXTBEFORE(Flux_Rabinowitz3[[#This Row],[id]],"_",-1,,,Flux_Rabinowitz3[[#This Row],[id]]),[2]!rxns[id without compartment],[2]!rxns[id],""),Flux_Rabinowitz3[[#This Row],[exact name in model?]])</f>
        <v>#REF!</v>
      </c>
      <c r="Q198" t="str">
        <f>"v.up('RXN-"&amp;Flux_Rabinowitz3[[#This Row],[id]]&amp;"_REV-SPONT') = "&amp;Flux_Rabinowitz3[[#This Row],[val_fit]]&amp;" * %nscale%;"</f>
        <v>v.up('RXN-IGPS_c_REV-SPONT') = 0.612608 * %nscale%;</v>
      </c>
      <c r="R198" t="s">
        <v>713</v>
      </c>
    </row>
    <row r="199" spans="1:18" x14ac:dyDescent="0.2">
      <c r="A199" t="s">
        <v>721</v>
      </c>
      <c r="B199" t="s">
        <v>722</v>
      </c>
      <c r="C199" t="s">
        <v>723</v>
      </c>
      <c r="D199" t="s">
        <v>26</v>
      </c>
      <c r="E199">
        <v>0</v>
      </c>
      <c r="G199">
        <v>9.4594999999999999E-2</v>
      </c>
      <c r="H199">
        <v>9.4594899999999996E-2</v>
      </c>
      <c r="I199">
        <v>9.4595100000000001E-2</v>
      </c>
      <c r="J199">
        <v>1.7741765383584771</v>
      </c>
      <c r="K199">
        <v>1.77417466280846</v>
      </c>
      <c r="L199">
        <v>1.774178413908494</v>
      </c>
      <c r="M199">
        <v>9.4594941786117492E-2</v>
      </c>
      <c r="N199">
        <v>1.7742087892535849</v>
      </c>
      <c r="O199" t="e">
        <f>_xlfn.XLOOKUP(Flux_Rabinowitz3[[#This Row],[id]],[1]!rxns[id],[1]!rxns[id],"")</f>
        <v>#REF!</v>
      </c>
      <c r="P199" t="e">
        <f>IF(Flux_Rabinowitz3[[#This Row],[exact name in model?]]="",_xlfn.XLOOKUP(_xlfn.TEXTBEFORE(Flux_Rabinowitz3[[#This Row],[id]],"_",-1,,,Flux_Rabinowitz3[[#This Row],[id]]),[2]!rxns[id without compartment],[2]!rxns[id],""),Flux_Rabinowitz3[[#This Row],[exact name in model?]])</f>
        <v>#REF!</v>
      </c>
      <c r="Q199" t="str">
        <f>"v.up('RXN-"&amp;Flux_Rabinowitz3[[#This Row],[id]]&amp;"_REV-SPONT') = "&amp;Flux_Rabinowitz3[[#This Row],[val_fit]]&amp;" * %nscale%;"</f>
        <v>v.up('RXN-ILEt_c_m_REV-SPONT') = 0.094595 * %nscale%;</v>
      </c>
      <c r="R199" t="s">
        <v>721</v>
      </c>
    </row>
    <row r="200" spans="1:18" x14ac:dyDescent="0.2">
      <c r="A200" t="s">
        <v>717</v>
      </c>
      <c r="B200" t="s">
        <v>718</v>
      </c>
      <c r="C200" t="s">
        <v>719</v>
      </c>
      <c r="D200" t="s">
        <v>154</v>
      </c>
      <c r="E200">
        <v>0</v>
      </c>
      <c r="F200" t="s">
        <v>720</v>
      </c>
      <c r="G200">
        <v>9.4594999999999999E-2</v>
      </c>
      <c r="H200">
        <v>9.4594899999999996E-2</v>
      </c>
      <c r="I200">
        <v>9.4595100000000001E-2</v>
      </c>
      <c r="J200">
        <v>1.7741765383584771</v>
      </c>
      <c r="K200">
        <v>1.77417466280846</v>
      </c>
      <c r="L200">
        <v>1.774178413908494</v>
      </c>
      <c r="M200">
        <v>9.4594941786117492E-2</v>
      </c>
      <c r="N200">
        <v>1.7742087892535849</v>
      </c>
      <c r="O200" t="e">
        <f>_xlfn.XLOOKUP(Flux_Rabinowitz3[[#This Row],[id]],[1]!rxns[id],[1]!rxns[id],"")</f>
        <v>#REF!</v>
      </c>
      <c r="P200" t="e">
        <f>IF(Flux_Rabinowitz3[[#This Row],[exact name in model?]]="",_xlfn.XLOOKUP(_xlfn.TEXTBEFORE(Flux_Rabinowitz3[[#This Row],[id]],"_",-1,,,Flux_Rabinowitz3[[#This Row],[id]]),[2]!rxns[id without compartment],[2]!rxns[id],""),Flux_Rabinowitz3[[#This Row],[exact name in model?]])</f>
        <v>#REF!</v>
      </c>
      <c r="Q200" t="str">
        <f>"v.up('RXN-"&amp;Flux_Rabinowitz3[[#This Row],[id]]&amp;"_REV-SPONT') = "&amp;Flux_Rabinowitz3[[#This Row],[val_fit]]&amp;" * %nscale%;"</f>
        <v>v.up('RXN-ILETA_m_REV-SPONT') = 0.094595 * %nscale%;</v>
      </c>
      <c r="R200" t="s">
        <v>717</v>
      </c>
    </row>
    <row r="201" spans="1:18" x14ac:dyDescent="0.2">
      <c r="A201" t="s">
        <v>724</v>
      </c>
      <c r="B201" t="s">
        <v>725</v>
      </c>
      <c r="C201" t="s">
        <v>726</v>
      </c>
      <c r="D201" t="s">
        <v>113</v>
      </c>
      <c r="E201">
        <v>0</v>
      </c>
      <c r="F201" t="s">
        <v>163</v>
      </c>
      <c r="G201">
        <v>0.10377690000000001</v>
      </c>
      <c r="H201">
        <v>0.1037768</v>
      </c>
      <c r="I201">
        <v>0.10377699999999999</v>
      </c>
      <c r="J201">
        <v>1.9463876653477861</v>
      </c>
      <c r="K201">
        <v>1.946385789797769</v>
      </c>
      <c r="L201">
        <v>1.9463895408978029</v>
      </c>
      <c r="M201">
        <v>0.1037769697962083</v>
      </c>
      <c r="N201">
        <v>1.9464255536077499</v>
      </c>
      <c r="O201" t="e">
        <f>_xlfn.XLOOKUP(Flux_Rabinowitz3[[#This Row],[id]],[1]!rxns[id],[1]!rxns[id],"")</f>
        <v>#REF!</v>
      </c>
      <c r="P201" t="e">
        <f>IF(Flux_Rabinowitz3[[#This Row],[exact name in model?]]="",_xlfn.XLOOKUP(_xlfn.TEXTBEFORE(Flux_Rabinowitz3[[#This Row],[id]],"_",-1,,,Flux_Rabinowitz3[[#This Row],[id]]),[2]!rxns[id without compartment],[2]!rxns[id],""),Flux_Rabinowitz3[[#This Row],[exact name in model?]])</f>
        <v>#REF!</v>
      </c>
      <c r="Q201" t="str">
        <f>"v.up('RXN-"&amp;Flux_Rabinowitz3[[#This Row],[id]]&amp;"_REV-SPONT') = "&amp;Flux_Rabinowitz3[[#This Row],[val_fit]]&amp;" * %nscale%;"</f>
        <v>v.up('RXN-IMPC_c_REV-SPONT') = 0.1037769 * %nscale%;</v>
      </c>
      <c r="R201" t="s">
        <v>724</v>
      </c>
    </row>
    <row r="202" spans="1:18" x14ac:dyDescent="0.2">
      <c r="A202" t="s">
        <v>727</v>
      </c>
      <c r="B202" t="s">
        <v>728</v>
      </c>
      <c r="C202" t="s">
        <v>729</v>
      </c>
      <c r="D202" t="s">
        <v>113</v>
      </c>
      <c r="E202">
        <v>0</v>
      </c>
      <c r="F202" t="s">
        <v>730</v>
      </c>
      <c r="G202">
        <v>4.4036100000000002E-2</v>
      </c>
      <c r="H202">
        <v>4.4035999999999999E-2</v>
      </c>
      <c r="I202">
        <v>4.4036199999999998E-2</v>
      </c>
      <c r="J202">
        <v>0.82591908093247768</v>
      </c>
      <c r="K202">
        <v>0.82591720538246083</v>
      </c>
      <c r="L202">
        <v>0.82592095648249453</v>
      </c>
      <c r="M202">
        <v>4.4036116223123117E-2</v>
      </c>
      <c r="N202">
        <v>0.82593490700919769</v>
      </c>
      <c r="O202" t="e">
        <f>_xlfn.XLOOKUP(Flux_Rabinowitz3[[#This Row],[id]],[1]!rxns[id],[1]!rxns[id],"")</f>
        <v>#REF!</v>
      </c>
      <c r="P202" t="e">
        <f>IF(Flux_Rabinowitz3[[#This Row],[exact name in model?]]="",_xlfn.XLOOKUP(_xlfn.TEXTBEFORE(Flux_Rabinowitz3[[#This Row],[id]],"_",-1,,,Flux_Rabinowitz3[[#This Row],[id]]),[2]!rxns[id without compartment],[2]!rxns[id],""),Flux_Rabinowitz3[[#This Row],[exact name in model?]])</f>
        <v>#REF!</v>
      </c>
      <c r="Q202" t="str">
        <f>"v.up('RXN-"&amp;Flux_Rabinowitz3[[#This Row],[id]]&amp;"_REV-SPONT') = "&amp;Flux_Rabinowitz3[[#This Row],[val_fit]]&amp;" * %nscale%;"</f>
        <v>v.up('RXN-IMPD_c_REV-SPONT') = 0.0440361 * %nscale%;</v>
      </c>
      <c r="R202" t="s">
        <v>727</v>
      </c>
    </row>
    <row r="203" spans="1:18" x14ac:dyDescent="0.2">
      <c r="A203" t="s">
        <v>731</v>
      </c>
      <c r="B203" t="s">
        <v>732</v>
      </c>
      <c r="C203" t="s">
        <v>733</v>
      </c>
      <c r="D203" t="s">
        <v>48</v>
      </c>
      <c r="E203">
        <v>0</v>
      </c>
      <c r="F203" t="s">
        <v>734</v>
      </c>
      <c r="G203">
        <v>4.1364499999999998E-2</v>
      </c>
      <c r="H203">
        <v>4.1364400000000003E-2</v>
      </c>
      <c r="I203">
        <v>4.1364600000000001E-2</v>
      </c>
      <c r="J203">
        <v>0.77581188668459444</v>
      </c>
      <c r="K203">
        <v>0.7758100111345777</v>
      </c>
      <c r="L203">
        <v>0.77581376223461129</v>
      </c>
      <c r="M203">
        <v>4.1364533333333342E-2</v>
      </c>
      <c r="N203">
        <v>0.77582709199513789</v>
      </c>
      <c r="O203" t="e">
        <f>_xlfn.XLOOKUP(Flux_Rabinowitz3[[#This Row],[id]],[1]!rxns[id],[1]!rxns[id],"")</f>
        <v>#REF!</v>
      </c>
      <c r="P203" t="e">
        <f>IF(Flux_Rabinowitz3[[#This Row],[exact name in model?]]="",_xlfn.XLOOKUP(_xlfn.TEXTBEFORE(Flux_Rabinowitz3[[#This Row],[id]],"_",-1,,,Flux_Rabinowitz3[[#This Row],[id]]),[2]!rxns[id without compartment],[2]!rxns[id],""),Flux_Rabinowitz3[[#This Row],[exact name in model?]])</f>
        <v>#REF!</v>
      </c>
      <c r="Q203" t="str">
        <f>"v.up('RXN-"&amp;Flux_Rabinowitz3[[#This Row],[id]]&amp;"_REV-SPONT') = "&amp;Flux_Rabinowitz3[[#This Row],[val_fit]]&amp;" * %nscale%;"</f>
        <v>v.up('RXN-IPDDI_c_REV-SPONT') = 0.0413645 * %nscale%;</v>
      </c>
      <c r="R203" t="s">
        <v>731</v>
      </c>
    </row>
    <row r="204" spans="1:18" x14ac:dyDescent="0.2">
      <c r="A204" t="s">
        <v>735</v>
      </c>
      <c r="B204" t="s">
        <v>736</v>
      </c>
      <c r="C204" t="s">
        <v>737</v>
      </c>
      <c r="D204" t="s">
        <v>67</v>
      </c>
      <c r="E204">
        <v>0</v>
      </c>
      <c r="F204" t="s">
        <v>738</v>
      </c>
      <c r="G204">
        <v>0.1286427</v>
      </c>
      <c r="H204">
        <v>0.1286426</v>
      </c>
      <c r="I204">
        <v>0.1286428</v>
      </c>
      <c r="J204">
        <v>2.4127581814164389</v>
      </c>
      <c r="K204">
        <v>2.4127563058664219</v>
      </c>
      <c r="L204">
        <v>2.412760056966456</v>
      </c>
      <c r="M204">
        <v>0.1286426881921604</v>
      </c>
      <c r="N204">
        <v>2.412803303793936</v>
      </c>
      <c r="O204" t="e">
        <f>_xlfn.XLOOKUP(Flux_Rabinowitz3[[#This Row],[id]],[1]!rxns[id],[1]!rxns[id],"")</f>
        <v>#REF!</v>
      </c>
      <c r="P204" t="e">
        <f>IF(Flux_Rabinowitz3[[#This Row],[exact name in model?]]="",_xlfn.XLOOKUP(_xlfn.TEXTBEFORE(Flux_Rabinowitz3[[#This Row],[id]],"_",-1,,,Flux_Rabinowitz3[[#This Row],[id]]),[2]!rxns[id without compartment],[2]!rxns[id],""),Flux_Rabinowitz3[[#This Row],[exact name in model?]])</f>
        <v>#REF!</v>
      </c>
      <c r="Q204" t="str">
        <f>"v.up('RXN-"&amp;Flux_Rabinowitz3[[#This Row],[id]]&amp;"_REV-SPONT') = "&amp;Flux_Rabinowitz3[[#This Row],[val_fit]]&amp;" * %nscale%;"</f>
        <v>v.up('RXN-IPMD_c_REV-SPONT') = 0.1286427 * %nscale%;</v>
      </c>
      <c r="R204" t="s">
        <v>735</v>
      </c>
    </row>
    <row r="205" spans="1:18" x14ac:dyDescent="0.2">
      <c r="A205" t="s">
        <v>739</v>
      </c>
      <c r="B205" t="s">
        <v>740</v>
      </c>
      <c r="C205" t="s">
        <v>741</v>
      </c>
      <c r="D205" t="s">
        <v>67</v>
      </c>
      <c r="E205">
        <v>0</v>
      </c>
      <c r="F205" t="s">
        <v>742</v>
      </c>
      <c r="G205">
        <v>0.1286427</v>
      </c>
      <c r="H205">
        <v>0.1286426</v>
      </c>
      <c r="I205">
        <v>0.1286428</v>
      </c>
      <c r="J205">
        <v>2.4127581814164389</v>
      </c>
      <c r="K205">
        <v>2.4127563058664219</v>
      </c>
      <c r="L205">
        <v>2.412760056966456</v>
      </c>
      <c r="M205">
        <v>0.1286426881921604</v>
      </c>
      <c r="N205">
        <v>2.412803303793936</v>
      </c>
      <c r="O205" t="e">
        <f>_xlfn.XLOOKUP(Flux_Rabinowitz3[[#This Row],[id]],[1]!rxns[id],[1]!rxns[id],"")</f>
        <v>#REF!</v>
      </c>
      <c r="P205" t="e">
        <f>IF(Flux_Rabinowitz3[[#This Row],[exact name in model?]]="",_xlfn.XLOOKUP(_xlfn.TEXTBEFORE(Flux_Rabinowitz3[[#This Row],[id]],"_",-1,,,Flux_Rabinowitz3[[#This Row],[id]]),[2]!rxns[id without compartment],[2]!rxns[id],""),Flux_Rabinowitz3[[#This Row],[exact name in model?]])</f>
        <v>#REF!</v>
      </c>
      <c r="Q205" t="str">
        <f>"v.up('RXN-"&amp;Flux_Rabinowitz3[[#This Row],[id]]&amp;"_REV-SPONT') = "&amp;Flux_Rabinowitz3[[#This Row],[val_fit]]&amp;" * %nscale%;"</f>
        <v>v.up('RXN-IPPMIa_c_REV-SPONT') = 0.1286427 * %nscale%;</v>
      </c>
      <c r="R205" t="s">
        <v>739</v>
      </c>
    </row>
    <row r="206" spans="1:18" x14ac:dyDescent="0.2">
      <c r="A206" t="s">
        <v>743</v>
      </c>
      <c r="B206" t="s">
        <v>744</v>
      </c>
      <c r="C206" t="s">
        <v>745</v>
      </c>
      <c r="D206" t="s">
        <v>67</v>
      </c>
      <c r="E206">
        <v>0</v>
      </c>
      <c r="F206" t="s">
        <v>742</v>
      </c>
      <c r="G206">
        <v>0.1286427</v>
      </c>
      <c r="H206">
        <v>0.1286426</v>
      </c>
      <c r="I206">
        <v>0.1286428</v>
      </c>
      <c r="J206">
        <v>2.4127581814164389</v>
      </c>
      <c r="K206">
        <v>2.4127563058664219</v>
      </c>
      <c r="L206">
        <v>2.412760056966456</v>
      </c>
      <c r="M206">
        <v>0.1286426881921604</v>
      </c>
      <c r="N206">
        <v>2.412803303793936</v>
      </c>
      <c r="O206" t="e">
        <f>_xlfn.XLOOKUP(Flux_Rabinowitz3[[#This Row],[id]],[1]!rxns[id],[1]!rxns[id],"")</f>
        <v>#REF!</v>
      </c>
      <c r="P206" t="e">
        <f>IF(Flux_Rabinowitz3[[#This Row],[exact name in model?]]="",_xlfn.XLOOKUP(_xlfn.TEXTBEFORE(Flux_Rabinowitz3[[#This Row],[id]],"_",-1,,,Flux_Rabinowitz3[[#This Row],[id]]),[2]!rxns[id without compartment],[2]!rxns[id],""),Flux_Rabinowitz3[[#This Row],[exact name in model?]])</f>
        <v>#REF!</v>
      </c>
      <c r="Q206" t="str">
        <f>"v.up('RXN-"&amp;Flux_Rabinowitz3[[#This Row],[id]]&amp;"_REV-SPONT') = "&amp;Flux_Rabinowitz3[[#This Row],[val_fit]]&amp;" * %nscale%;"</f>
        <v>v.up('RXN-IPPMIb_c_REV-SPONT') = 0.1286427 * %nscale%;</v>
      </c>
      <c r="R206" t="s">
        <v>743</v>
      </c>
    </row>
    <row r="207" spans="1:18" x14ac:dyDescent="0.2">
      <c r="A207" t="s">
        <v>746</v>
      </c>
      <c r="B207" t="s">
        <v>747</v>
      </c>
      <c r="C207" t="s">
        <v>748</v>
      </c>
      <c r="D207" t="s">
        <v>67</v>
      </c>
      <c r="E207">
        <v>0</v>
      </c>
      <c r="F207" t="s">
        <v>749</v>
      </c>
      <c r="G207">
        <v>0.1286427</v>
      </c>
      <c r="H207">
        <v>0.1286426</v>
      </c>
      <c r="I207">
        <v>0.1286428</v>
      </c>
      <c r="J207">
        <v>2.4127581814164389</v>
      </c>
      <c r="K207">
        <v>2.4127563058664219</v>
      </c>
      <c r="L207">
        <v>2.412760056966456</v>
      </c>
      <c r="M207">
        <v>0.1286426881921604</v>
      </c>
      <c r="N207">
        <v>2.412803303793936</v>
      </c>
      <c r="O207" t="e">
        <f>_xlfn.XLOOKUP(Flux_Rabinowitz3[[#This Row],[id]],[1]!rxns[id],[1]!rxns[id],"")</f>
        <v>#REF!</v>
      </c>
      <c r="P207" t="e">
        <f>IF(Flux_Rabinowitz3[[#This Row],[exact name in model?]]="",_xlfn.XLOOKUP(_xlfn.TEXTBEFORE(Flux_Rabinowitz3[[#This Row],[id]],"_",-1,,,Flux_Rabinowitz3[[#This Row],[id]]),[2]!rxns[id without compartment],[2]!rxns[id],""),Flux_Rabinowitz3[[#This Row],[exact name in model?]])</f>
        <v>#REF!</v>
      </c>
      <c r="Q207" t="str">
        <f>"v.up('RXN-"&amp;Flux_Rabinowitz3[[#This Row],[id]]&amp;"_REV-SPONT') = "&amp;Flux_Rabinowitz3[[#This Row],[val_fit]]&amp;" * %nscale%;"</f>
        <v>v.up('RXN-IPPS_c_REV-SPONT') = 0.1286427 * %nscale%;</v>
      </c>
      <c r="R207" t="s">
        <v>746</v>
      </c>
    </row>
    <row r="208" spans="1:18" x14ac:dyDescent="0.2">
      <c r="A208" t="s">
        <v>750</v>
      </c>
      <c r="B208" t="s">
        <v>751</v>
      </c>
      <c r="C208" t="s">
        <v>752</v>
      </c>
      <c r="D208" t="s">
        <v>67</v>
      </c>
      <c r="E208">
        <v>0</v>
      </c>
      <c r="F208" t="s">
        <v>753</v>
      </c>
      <c r="G208">
        <v>0.24636459999999999</v>
      </c>
      <c r="H208">
        <v>0.24636449999999999</v>
      </c>
      <c r="I208">
        <v>0.24636469999999999</v>
      </c>
      <c r="J208">
        <v>4.6206912966020486</v>
      </c>
      <c r="K208">
        <v>4.620689421052032</v>
      </c>
      <c r="L208">
        <v>4.6206931721520652</v>
      </c>
      <c r="M208">
        <v>0.24636458346952431</v>
      </c>
      <c r="N208">
        <v>4.6207778248939766</v>
      </c>
      <c r="O208" t="e">
        <f>_xlfn.XLOOKUP(Flux_Rabinowitz3[[#This Row],[id]],[1]!rxns[id],[1]!rxns[id],"")</f>
        <v>#REF!</v>
      </c>
      <c r="P208" t="e">
        <f>IF(Flux_Rabinowitz3[[#This Row],[exact name in model?]]="",_xlfn.XLOOKUP(_xlfn.TEXTBEFORE(Flux_Rabinowitz3[[#This Row],[id]],"_",-1,,,Flux_Rabinowitz3[[#This Row],[id]]),[2]!rxns[id without compartment],[2]!rxns[id],""),Flux_Rabinowitz3[[#This Row],[exact name in model?]])</f>
        <v>#REF!</v>
      </c>
      <c r="Q208" t="str">
        <f>"v.up('RXN-"&amp;Flux_Rabinowitz3[[#This Row],[id]]&amp;"_REV-SPONT') = "&amp;Flux_Rabinowitz3[[#This Row],[val_fit]]&amp;" * %nscale%;"</f>
        <v>v.up('RXN-KARA1i_m_REV-SPONT') = 0.2463646 * %nscale%;</v>
      </c>
      <c r="R208" t="s">
        <v>750</v>
      </c>
    </row>
    <row r="209" spans="1:18" x14ac:dyDescent="0.2">
      <c r="A209" t="s">
        <v>754</v>
      </c>
      <c r="B209" t="s">
        <v>755</v>
      </c>
      <c r="C209" t="s">
        <v>756</v>
      </c>
      <c r="D209" t="s">
        <v>67</v>
      </c>
      <c r="E209">
        <v>0</v>
      </c>
      <c r="F209" t="s">
        <v>753</v>
      </c>
      <c r="G209">
        <v>9.4594999999999999E-2</v>
      </c>
      <c r="H209">
        <v>9.4594899999999996E-2</v>
      </c>
      <c r="I209">
        <v>9.4595100000000001E-2</v>
      </c>
      <c r="J209">
        <v>1.7741765383584771</v>
      </c>
      <c r="K209">
        <v>1.77417466280846</v>
      </c>
      <c r="L209">
        <v>1.774178413908494</v>
      </c>
      <c r="M209">
        <v>9.4594941786117492E-2</v>
      </c>
      <c r="N209">
        <v>1.7742087892535849</v>
      </c>
      <c r="O209" t="e">
        <f>_xlfn.XLOOKUP(Flux_Rabinowitz3[[#This Row],[id]],[1]!rxns[id],[1]!rxns[id],"")</f>
        <v>#REF!</v>
      </c>
      <c r="P209" t="e">
        <f>IF(Flux_Rabinowitz3[[#This Row],[exact name in model?]]="",_xlfn.XLOOKUP(_xlfn.TEXTBEFORE(Flux_Rabinowitz3[[#This Row],[id]],"_",-1,,,Flux_Rabinowitz3[[#This Row],[id]]),[2]!rxns[id without compartment],[2]!rxns[id],""),Flux_Rabinowitz3[[#This Row],[exact name in model?]])</f>
        <v>#REF!</v>
      </c>
      <c r="Q209" t="str">
        <f>"v.up('RXN-"&amp;Flux_Rabinowitz3[[#This Row],[id]]&amp;"_REV-SPONT') = "&amp;Flux_Rabinowitz3[[#This Row],[val_fit]]&amp;" * %nscale%;"</f>
        <v>v.up('RXN-KARA2i_m_REV-SPONT') = 0.094595 * %nscale%;</v>
      </c>
      <c r="R209" t="s">
        <v>754</v>
      </c>
    </row>
    <row r="210" spans="1:18" x14ac:dyDescent="0.2">
      <c r="A210" t="s">
        <v>761</v>
      </c>
      <c r="B210" t="s">
        <v>762</v>
      </c>
      <c r="C210" t="s">
        <v>763</v>
      </c>
      <c r="D210" t="s">
        <v>26</v>
      </c>
      <c r="E210">
        <v>0</v>
      </c>
      <c r="G210">
        <v>0.23335710000000001</v>
      </c>
      <c r="H210">
        <v>0.23335700000000001</v>
      </c>
      <c r="I210">
        <v>0.23335719999999999</v>
      </c>
      <c r="J210">
        <v>4.3767291281713936</v>
      </c>
      <c r="K210">
        <v>4.3767272526213761</v>
      </c>
      <c r="L210">
        <v>4.3767310037214102</v>
      </c>
      <c r="M210">
        <v>0.23335704931033571</v>
      </c>
      <c r="N210">
        <v>4.3768104309086944</v>
      </c>
      <c r="O210" t="e">
        <f>_xlfn.XLOOKUP(Flux_Rabinowitz3[[#This Row],[id]],[1]!rxns[id],[1]!rxns[id],"")</f>
        <v>#REF!</v>
      </c>
      <c r="P210" t="e">
        <f>IF(Flux_Rabinowitz3[[#This Row],[exact name in model?]]="",_xlfn.XLOOKUP(_xlfn.TEXTBEFORE(Flux_Rabinowitz3[[#This Row],[id]],"_",-1,,,Flux_Rabinowitz3[[#This Row],[id]]),[2]!rxns[id without compartment],[2]!rxns[id],""),Flux_Rabinowitz3[[#This Row],[exact name in model?]])</f>
        <v>#REF!</v>
      </c>
      <c r="Q210" t="str">
        <f>"v.up('RXN-"&amp;Flux_Rabinowitz3[[#This Row],[id]]&amp;"_REV-SPONT') = "&amp;Flux_Rabinowitz3[[#This Row],[val_fit]]&amp;" * %nscale%;"</f>
        <v>v.up('RXN-Kt_c_e_REV-SPONT') = 0.2333571 * %nscale%;</v>
      </c>
      <c r="R210" t="s">
        <v>761</v>
      </c>
    </row>
    <row r="211" spans="1:18" x14ac:dyDescent="0.2">
      <c r="A211" t="s">
        <v>757</v>
      </c>
      <c r="B211" t="s">
        <v>758</v>
      </c>
      <c r="C211" t="s">
        <v>759</v>
      </c>
      <c r="D211" t="s">
        <v>515</v>
      </c>
      <c r="E211">
        <v>0</v>
      </c>
      <c r="F211" t="s">
        <v>760</v>
      </c>
      <c r="G211">
        <v>0.60216890000000001</v>
      </c>
      <c r="H211">
        <v>0.50756210000000002</v>
      </c>
      <c r="I211">
        <v>0.63338139999999998</v>
      </c>
      <c r="J211">
        <v>11.29397890490123</v>
      </c>
      <c r="K211">
        <v>9.5195810516407757</v>
      </c>
      <c r="L211">
        <v>11.87938495388388</v>
      </c>
      <c r="M211">
        <v>0.58644628533233256</v>
      </c>
      <c r="N211">
        <v>10.999300112835821</v>
      </c>
      <c r="O211" t="e">
        <f>_xlfn.XLOOKUP(Flux_Rabinowitz3[[#This Row],[id]],[1]!rxns[id],[1]!rxns[id],"")</f>
        <v>#REF!</v>
      </c>
      <c r="P211" t="e">
        <f>IF(Flux_Rabinowitz3[[#This Row],[exact name in model?]]="",_xlfn.XLOOKUP(_xlfn.TEXTBEFORE(Flux_Rabinowitz3[[#This Row],[id]],"_",-1,,,Flux_Rabinowitz3[[#This Row],[id]]),[2]!rxns[id without compartment],[2]!rxns[id],""),Flux_Rabinowitz3[[#This Row],[exact name in model?]])</f>
        <v>#REF!</v>
      </c>
      <c r="Q211" t="str">
        <f>"v.up('RXN-"&amp;Flux_Rabinowitz3[[#This Row],[id]]&amp;"_REV-SPONT') = "&amp;Flux_Rabinowitz3[[#This Row],[val_fit]]&amp;" * %nscale%;"</f>
        <v>v.up('RXN-KYN_c_REV-SPONT') = 0.6021689 * %nscale%;</v>
      </c>
      <c r="R211" t="s">
        <v>757</v>
      </c>
    </row>
    <row r="212" spans="1:18" x14ac:dyDescent="0.2">
      <c r="A212" t="s">
        <v>764</v>
      </c>
      <c r="B212" t="s">
        <v>765</v>
      </c>
      <c r="C212" t="s">
        <v>766</v>
      </c>
      <c r="D212" t="s">
        <v>26</v>
      </c>
      <c r="E212">
        <v>1</v>
      </c>
      <c r="G212">
        <v>-0.13605329999999999</v>
      </c>
      <c r="H212">
        <v>-2.6077444999999999</v>
      </c>
      <c r="I212">
        <v>9.9999999999999995E-8</v>
      </c>
      <c r="J212">
        <v>-2.5517476909587962</v>
      </c>
      <c r="K212">
        <v>-48.909552406928029</v>
      </c>
      <c r="L212">
        <v>1.875550016764604E-6</v>
      </c>
      <c r="M212">
        <v>-3.4433308725166478E-2</v>
      </c>
      <c r="N212">
        <v>-0.64582606458391201</v>
      </c>
      <c r="O212" t="e">
        <f>_xlfn.XLOOKUP(Flux_Rabinowitz3[[#This Row],[id]],[1]!rxns[id],[1]!rxns[id],"")</f>
        <v>#REF!</v>
      </c>
      <c r="P212" t="e">
        <f>IF(Flux_Rabinowitz3[[#This Row],[exact name in model?]]="",_xlfn.XLOOKUP(_xlfn.TEXTBEFORE(Flux_Rabinowitz3[[#This Row],[id]],"_",-1,,,Flux_Rabinowitz3[[#This Row],[id]]),[2]!rxns[id without compartment],[2]!rxns[id],""),Flux_Rabinowitz3[[#This Row],[exact name in model?]])</f>
        <v>#REF!</v>
      </c>
      <c r="Q212" t="str">
        <f>"v.up('RXN-"&amp;Flux_Rabinowitz3[[#This Row],[id]]&amp;"_REV-SPONT') = "&amp;Flux_Rabinowitz3[[#This Row],[val_fit]]&amp;" * %nscale%;"</f>
        <v>v.up('RXN-LACPYRt_c_m_REV-SPONT') = -0.1360533 * %nscale%;</v>
      </c>
      <c r="R212" t="s">
        <v>764</v>
      </c>
    </row>
    <row r="213" spans="1:18" x14ac:dyDescent="0.2">
      <c r="A213" t="s">
        <v>767</v>
      </c>
      <c r="B213" t="s">
        <v>768</v>
      </c>
      <c r="C213" t="s">
        <v>769</v>
      </c>
      <c r="D213" t="s">
        <v>26</v>
      </c>
      <c r="E213">
        <v>0</v>
      </c>
      <c r="G213">
        <v>0.13605329999999999</v>
      </c>
      <c r="H213">
        <v>0</v>
      </c>
      <c r="I213">
        <v>2.6077444999999999</v>
      </c>
      <c r="J213">
        <v>2.5517476909587962</v>
      </c>
      <c r="K213">
        <v>0</v>
      </c>
      <c r="L213">
        <v>48.909552406928029</v>
      </c>
      <c r="M213">
        <v>3.4433308725166478E-2</v>
      </c>
      <c r="N213">
        <v>0.64582606458391201</v>
      </c>
      <c r="O213" t="e">
        <f>_xlfn.XLOOKUP(Flux_Rabinowitz3[[#This Row],[id]],[1]!rxns[id],[1]!rxns[id],"")</f>
        <v>#REF!</v>
      </c>
      <c r="P213" t="e">
        <f>IF(Flux_Rabinowitz3[[#This Row],[exact name in model?]]="",_xlfn.XLOOKUP(_xlfn.TEXTBEFORE(Flux_Rabinowitz3[[#This Row],[id]],"_",-1,,,Flux_Rabinowitz3[[#This Row],[id]]),[2]!rxns[id without compartment],[2]!rxns[id],""),Flux_Rabinowitz3[[#This Row],[exact name in model?]])</f>
        <v>#REF!</v>
      </c>
      <c r="Q213" t="str">
        <f>"v.up('RXN-"&amp;Flux_Rabinowitz3[[#This Row],[id]]&amp;"_REV-SPONT') = "&amp;Flux_Rabinowitz3[[#This Row],[val_fit]]&amp;" * %nscale%;"</f>
        <v>v.up('RXN-LACtps_m_REV-SPONT') = 0.1360533 * %nscale%;</v>
      </c>
      <c r="R213" t="s">
        <v>767</v>
      </c>
    </row>
    <row r="214" spans="1:18" x14ac:dyDescent="0.2">
      <c r="A214" t="s">
        <v>770</v>
      </c>
      <c r="B214" t="s">
        <v>771</v>
      </c>
      <c r="C214" t="s">
        <v>772</v>
      </c>
      <c r="D214" t="s">
        <v>604</v>
      </c>
      <c r="E214">
        <v>0</v>
      </c>
      <c r="F214" t="s">
        <v>773</v>
      </c>
      <c r="G214">
        <v>0.19258130000000001</v>
      </c>
      <c r="H214">
        <v>3.0729800000000002E-2</v>
      </c>
      <c r="I214">
        <v>0.50263449999999998</v>
      </c>
      <c r="J214">
        <v>3.6119586044354919</v>
      </c>
      <c r="K214">
        <v>0.57635276905172927</v>
      </c>
      <c r="L214">
        <v>9.4271614490146813</v>
      </c>
      <c r="M214">
        <v>0.12055511099277889</v>
      </c>
      <c r="N214">
        <v>2.261113897574381</v>
      </c>
      <c r="O214" t="e">
        <f>_xlfn.XLOOKUP(Flux_Rabinowitz3[[#This Row],[id]],[1]!rxns[id],[1]!rxns[id],"")</f>
        <v>#REF!</v>
      </c>
      <c r="P214" t="e">
        <f>IF(Flux_Rabinowitz3[[#This Row],[exact name in model?]]="",_xlfn.XLOOKUP(_xlfn.TEXTBEFORE(Flux_Rabinowitz3[[#This Row],[id]],"_",-1,,,Flux_Rabinowitz3[[#This Row],[id]]),[2]!rxns[id without compartment],[2]!rxns[id],""),Flux_Rabinowitz3[[#This Row],[exact name in model?]])</f>
        <v>#REF!</v>
      </c>
      <c r="Q214" t="str">
        <f>"v.up('RXN-"&amp;Flux_Rabinowitz3[[#This Row],[id]]&amp;"_REV-SPONT') = "&amp;Flux_Rabinowitz3[[#This Row],[val_fit]]&amp;" * %nscale%;"</f>
        <v>v.up('RXN-LALDO3_c_REV-SPONT') = 0.1925813 * %nscale%;</v>
      </c>
      <c r="R214" t="s">
        <v>770</v>
      </c>
    </row>
    <row r="215" spans="1:18" x14ac:dyDescent="0.2">
      <c r="A215" t="s">
        <v>774</v>
      </c>
      <c r="B215" t="s">
        <v>775</v>
      </c>
      <c r="C215" t="s">
        <v>776</v>
      </c>
      <c r="D215" t="s">
        <v>604</v>
      </c>
      <c r="E215">
        <v>0</v>
      </c>
      <c r="F215" t="s">
        <v>773</v>
      </c>
      <c r="G215">
        <v>0.19258130000000001</v>
      </c>
      <c r="H215">
        <v>3.0729800000000002E-2</v>
      </c>
      <c r="I215">
        <v>0.50263449999999998</v>
      </c>
      <c r="J215">
        <v>3.6119586044354919</v>
      </c>
      <c r="K215">
        <v>0.57635276905172927</v>
      </c>
      <c r="L215">
        <v>9.4271614490146813</v>
      </c>
      <c r="M215">
        <v>0.12055511099277889</v>
      </c>
      <c r="N215">
        <v>2.261113897574381</v>
      </c>
      <c r="O215" t="e">
        <f>_xlfn.XLOOKUP(Flux_Rabinowitz3[[#This Row],[id]],[1]!rxns[id],[1]!rxns[id],"")</f>
        <v>#REF!</v>
      </c>
      <c r="P215" t="e">
        <f>IF(Flux_Rabinowitz3[[#This Row],[exact name in model?]]="",_xlfn.XLOOKUP(_xlfn.TEXTBEFORE(Flux_Rabinowitz3[[#This Row],[id]],"_",-1,,,Flux_Rabinowitz3[[#This Row],[id]]),[2]!rxns[id without compartment],[2]!rxns[id],""),Flux_Rabinowitz3[[#This Row],[exact name in model?]])</f>
        <v>#REF!</v>
      </c>
      <c r="Q215" t="str">
        <f>"v.up('RXN-"&amp;Flux_Rabinowitz3[[#This Row],[id]]&amp;"_REV-SPONT') = "&amp;Flux_Rabinowitz3[[#This Row],[val_fit]]&amp;" * %nscale%;"</f>
        <v>v.up('RXN-LCADi_c_REV-SPONT') = 0.1925813 * %nscale%;</v>
      </c>
      <c r="R215" t="s">
        <v>774</v>
      </c>
    </row>
    <row r="216" spans="1:18" x14ac:dyDescent="0.2">
      <c r="A216" t="s">
        <v>777</v>
      </c>
      <c r="B216" t="s">
        <v>778</v>
      </c>
      <c r="C216" t="s">
        <v>779</v>
      </c>
      <c r="D216" t="s">
        <v>154</v>
      </c>
      <c r="E216">
        <v>0</v>
      </c>
      <c r="F216" t="s">
        <v>780</v>
      </c>
      <c r="G216">
        <v>0.1286427</v>
      </c>
      <c r="H216">
        <v>0.1286426</v>
      </c>
      <c r="I216">
        <v>0.1286428</v>
      </c>
      <c r="J216">
        <v>2.4127581814164389</v>
      </c>
      <c r="K216">
        <v>2.4127563058664219</v>
      </c>
      <c r="L216">
        <v>2.412760056966456</v>
      </c>
      <c r="M216">
        <v>0.1286426881921604</v>
      </c>
      <c r="N216">
        <v>2.412803303793936</v>
      </c>
      <c r="O216" t="e">
        <f>_xlfn.XLOOKUP(Flux_Rabinowitz3[[#This Row],[id]],[1]!rxns[id],[1]!rxns[id],"")</f>
        <v>#REF!</v>
      </c>
      <c r="P216" t="e">
        <f>IF(Flux_Rabinowitz3[[#This Row],[exact name in model?]]="",_xlfn.XLOOKUP(_xlfn.TEXTBEFORE(Flux_Rabinowitz3[[#This Row],[id]],"_",-1,,,Flux_Rabinowitz3[[#This Row],[id]]),[2]!rxns[id without compartment],[2]!rxns[id],""),Flux_Rabinowitz3[[#This Row],[exact name in model?]])</f>
        <v>#REF!</v>
      </c>
      <c r="Q216" t="str">
        <f>"v.up('RXN-"&amp;Flux_Rabinowitz3[[#This Row],[id]]&amp;"_REV-SPONT') = "&amp;Flux_Rabinowitz3[[#This Row],[val_fit]]&amp;" * %nscale%;"</f>
        <v>v.up('RXN-LEUTA_c_REV-SPONT') = 0.1286427 * %nscale%;</v>
      </c>
      <c r="R216" t="s">
        <v>777</v>
      </c>
    </row>
    <row r="217" spans="1:18" x14ac:dyDescent="0.2">
      <c r="A217" t="s">
        <v>781</v>
      </c>
      <c r="B217" t="s">
        <v>782</v>
      </c>
      <c r="C217" t="s">
        <v>783</v>
      </c>
      <c r="D217" t="s">
        <v>604</v>
      </c>
      <c r="E217">
        <v>0</v>
      </c>
      <c r="F217" t="s">
        <v>784</v>
      </c>
      <c r="G217">
        <v>0</v>
      </c>
      <c r="H217">
        <v>0</v>
      </c>
      <c r="I217">
        <v>9.9999999999999995E-8</v>
      </c>
      <c r="J217">
        <v>0</v>
      </c>
      <c r="K217">
        <v>0</v>
      </c>
      <c r="L217">
        <v>1.875550016764604E-6</v>
      </c>
      <c r="M217">
        <v>0</v>
      </c>
      <c r="N217">
        <v>0</v>
      </c>
      <c r="O217" t="e">
        <f>_xlfn.XLOOKUP(Flux_Rabinowitz3[[#This Row],[id]],[1]!rxns[id],[1]!rxns[id],"")</f>
        <v>#REF!</v>
      </c>
      <c r="P217" t="e">
        <f>IF(Flux_Rabinowitz3[[#This Row],[exact name in model?]]="",_xlfn.XLOOKUP(_xlfn.TEXTBEFORE(Flux_Rabinowitz3[[#This Row],[id]],"_",-1,,,Flux_Rabinowitz3[[#This Row],[id]]),[2]!rxns[id without compartment],[2]!rxns[id],""),Flux_Rabinowitz3[[#This Row],[exact name in model?]])</f>
        <v>#REF!</v>
      </c>
      <c r="Q217" t="str">
        <f>"v.up('RXN-"&amp;Flux_Rabinowitz3[[#This Row],[id]]&amp;"_REV-SPONT') = "&amp;Flux_Rabinowitz3[[#This Row],[val_fit]]&amp;" * %nscale%;"</f>
        <v>v.up('RXN-LGTHL_c_REV-SPONT') = 0 * %nscale%;</v>
      </c>
      <c r="R217" t="s">
        <v>781</v>
      </c>
    </row>
    <row r="218" spans="1:18" x14ac:dyDescent="0.2">
      <c r="A218" t="s">
        <v>785</v>
      </c>
      <c r="B218" t="s">
        <v>786</v>
      </c>
      <c r="C218" t="s">
        <v>787</v>
      </c>
      <c r="D218" t="s">
        <v>604</v>
      </c>
      <c r="E218">
        <v>0</v>
      </c>
      <c r="F218" t="s">
        <v>788</v>
      </c>
      <c r="G218">
        <v>0.19258130000000001</v>
      </c>
      <c r="H218">
        <v>3.0729800000000002E-2</v>
      </c>
      <c r="I218">
        <v>0.50263449999999998</v>
      </c>
      <c r="J218">
        <v>3.6119586044354919</v>
      </c>
      <c r="K218">
        <v>0.57635276905172927</v>
      </c>
      <c r="L218">
        <v>9.4271614490146813</v>
      </c>
      <c r="M218">
        <v>0.12055511099277889</v>
      </c>
      <c r="N218">
        <v>2.261113897574381</v>
      </c>
      <c r="O218" t="e">
        <f>_xlfn.XLOOKUP(Flux_Rabinowitz3[[#This Row],[id]],[1]!rxns[id],[1]!rxns[id],"")</f>
        <v>#REF!</v>
      </c>
      <c r="P218" t="e">
        <f>IF(Flux_Rabinowitz3[[#This Row],[exact name in model?]]="",_xlfn.XLOOKUP(_xlfn.TEXTBEFORE(Flux_Rabinowitz3[[#This Row],[id]],"_",-1,,,Flux_Rabinowitz3[[#This Row],[id]]),[2]!rxns[id without compartment],[2]!rxns[id],""),Flux_Rabinowitz3[[#This Row],[exact name in model?]])</f>
        <v>#REF!</v>
      </c>
      <c r="Q218" t="str">
        <f>"v.up('RXN-"&amp;Flux_Rabinowitz3[[#This Row],[id]]&amp;"_REV-SPONT') = "&amp;Flux_Rabinowitz3[[#This Row],[val_fit]]&amp;" * %nscale%;"</f>
        <v>v.up('RXN-LLFC2O_c_REV-SPONT') = 0.1925813 * %nscale%;</v>
      </c>
      <c r="R218" t="s">
        <v>785</v>
      </c>
    </row>
    <row r="219" spans="1:18" x14ac:dyDescent="0.2">
      <c r="A219" t="s">
        <v>789</v>
      </c>
      <c r="B219" t="s">
        <v>790</v>
      </c>
      <c r="C219" t="s">
        <v>791</v>
      </c>
      <c r="D219" t="s">
        <v>265</v>
      </c>
      <c r="E219">
        <v>0</v>
      </c>
      <c r="F219" t="s">
        <v>792</v>
      </c>
      <c r="G219">
        <v>2.0682300000000001E-2</v>
      </c>
      <c r="H219">
        <v>2.0682099999999998E-2</v>
      </c>
      <c r="I219">
        <v>2.0682300000000001E-2</v>
      </c>
      <c r="J219">
        <v>0.38790688111730559</v>
      </c>
      <c r="K219">
        <v>0.38790313001727211</v>
      </c>
      <c r="L219">
        <v>0.38790688111730559</v>
      </c>
      <c r="M219">
        <v>2.0682266666666661E-2</v>
      </c>
      <c r="N219">
        <v>0.38791354599756878</v>
      </c>
      <c r="O219" t="e">
        <f>_xlfn.XLOOKUP(Flux_Rabinowitz3[[#This Row],[id]],[1]!rxns[id],[1]!rxns[id],"")</f>
        <v>#REF!</v>
      </c>
      <c r="P219" t="e">
        <f>IF(Flux_Rabinowitz3[[#This Row],[exact name in model?]]="",_xlfn.XLOOKUP(_xlfn.TEXTBEFORE(Flux_Rabinowitz3[[#This Row],[id]],"_",-1,,,Flux_Rabinowitz3[[#This Row],[id]]),[2]!rxns[id without compartment],[2]!rxns[id],""),Flux_Rabinowitz3[[#This Row],[exact name in model?]])</f>
        <v>#REF!</v>
      </c>
      <c r="Q219" t="str">
        <f>"v.up('RXN-"&amp;Flux_Rabinowitz3[[#This Row],[id]]&amp;"_REV-SPONT') = "&amp;Flux_Rabinowitz3[[#This Row],[val_fit]]&amp;" * %nscale%;"</f>
        <v>v.up('RXN-LNS14DMy_c_REV-SPONT') = 0.0206823 * %nscale%;</v>
      </c>
      <c r="R219" t="s">
        <v>789</v>
      </c>
    </row>
    <row r="220" spans="1:18" x14ac:dyDescent="0.2">
      <c r="A220" t="s">
        <v>793</v>
      </c>
      <c r="B220" t="s">
        <v>794</v>
      </c>
      <c r="C220" t="s">
        <v>795</v>
      </c>
      <c r="D220" t="s">
        <v>265</v>
      </c>
      <c r="E220">
        <v>0</v>
      </c>
      <c r="F220" t="s">
        <v>796</v>
      </c>
      <c r="G220">
        <v>2.0682300000000001E-2</v>
      </c>
      <c r="H220">
        <v>2.0682099999999998E-2</v>
      </c>
      <c r="I220">
        <v>2.0682300000000001E-2</v>
      </c>
      <c r="J220">
        <v>0.38790688111730559</v>
      </c>
      <c r="K220">
        <v>0.38790313001727211</v>
      </c>
      <c r="L220">
        <v>0.38790688111730559</v>
      </c>
      <c r="M220">
        <v>2.0682266666666661E-2</v>
      </c>
      <c r="N220">
        <v>0.38791354599756878</v>
      </c>
      <c r="O220" t="e">
        <f>_xlfn.XLOOKUP(Flux_Rabinowitz3[[#This Row],[id]],[1]!rxns[id],[1]!rxns[id],"")</f>
        <v>#REF!</v>
      </c>
      <c r="P220" t="e">
        <f>IF(Flux_Rabinowitz3[[#This Row],[exact name in model?]]="",_xlfn.XLOOKUP(_xlfn.TEXTBEFORE(Flux_Rabinowitz3[[#This Row],[id]],"_",-1,,,Flux_Rabinowitz3[[#This Row],[id]]),[2]!rxns[id without compartment],[2]!rxns[id],""),Flux_Rabinowitz3[[#This Row],[exact name in model?]])</f>
        <v>#REF!</v>
      </c>
      <c r="Q220" t="str">
        <f>"v.up('RXN-"&amp;Flux_Rabinowitz3[[#This Row],[id]]&amp;"_REV-SPONT') = "&amp;Flux_Rabinowitz3[[#This Row],[val_fit]]&amp;" * %nscale%;"</f>
        <v>v.up('RXN-LNSTLS_c_REV-SPONT') = 0.0206823 * %nscale%;</v>
      </c>
      <c r="R220" t="s">
        <v>793</v>
      </c>
    </row>
    <row r="221" spans="1:18" x14ac:dyDescent="0.2">
      <c r="A221" t="s">
        <v>1281</v>
      </c>
      <c r="B221" t="s">
        <v>1282</v>
      </c>
      <c r="C221" t="s">
        <v>1283</v>
      </c>
      <c r="D221" t="s">
        <v>85</v>
      </c>
      <c r="E221">
        <v>0</v>
      </c>
      <c r="F221" t="s">
        <v>1284</v>
      </c>
      <c r="G221">
        <v>6.03671E-2</v>
      </c>
      <c r="H221">
        <v>6.0366999999999997E-2</v>
      </c>
      <c r="I221">
        <v>6.0367200000000003E-2</v>
      </c>
      <c r="J221">
        <v>1.1322151541703049</v>
      </c>
      <c r="K221">
        <v>1.1322132786202881</v>
      </c>
      <c r="L221">
        <v>1.132217029720322</v>
      </c>
      <c r="M221">
        <v>6.0367071348089593E-2</v>
      </c>
      <c r="N221">
        <v>1.132235894911213</v>
      </c>
      <c r="O221" t="e">
        <f>_xlfn.XLOOKUP(Flux_Rabinowitz3[[#This Row],[id]],[1]!rxns[id],[1]!rxns[id],"")</f>
        <v>#REF!</v>
      </c>
      <c r="P221" t="e">
        <f>IF(Flux_Rabinowitz3[[#This Row],[exact name in model?]]="",_xlfn.XLOOKUP(_xlfn.TEXTBEFORE(Flux_Rabinowitz3[[#This Row],[id]],"_",-1,,,Flux_Rabinowitz3[[#This Row],[id]]),[2]!rxns[id without compartment],[2]!rxns[id],""),Flux_Rabinowitz3[[#This Row],[exact name in model?]])</f>
        <v>#REF!</v>
      </c>
      <c r="Q221" t="str">
        <f>"v.up('RXN-"&amp;Flux_Rabinowitz3[[#This Row],[id]]&amp;"_REV-SPONT') = "&amp;Flux_Rabinowitz3[[#This Row],[val_fit]]&amp;" * %nscale%;"</f>
        <v>v.up('RXN-lumpFACOA160_c_REV-SPONT') = 0.0603671 * %nscale%;</v>
      </c>
      <c r="R221" t="s">
        <v>1421</v>
      </c>
    </row>
    <row r="222" spans="1:18" x14ac:dyDescent="0.2">
      <c r="A222" t="s">
        <v>1285</v>
      </c>
      <c r="B222" t="s">
        <v>1286</v>
      </c>
      <c r="C222" t="s">
        <v>1287</v>
      </c>
      <c r="D222" t="s">
        <v>85</v>
      </c>
      <c r="E222">
        <v>0</v>
      </c>
      <c r="F222" t="s">
        <v>1288</v>
      </c>
      <c r="G222">
        <v>4.8817899999999997E-2</v>
      </c>
      <c r="H222">
        <v>4.8817799999999988E-2</v>
      </c>
      <c r="I222">
        <v>4.8818E-2</v>
      </c>
      <c r="J222">
        <v>0.91560413163412746</v>
      </c>
      <c r="K222">
        <v>0.91560225608411061</v>
      </c>
      <c r="L222">
        <v>0.9156060071841442</v>
      </c>
      <c r="M222">
        <v>4.8817880358970493E-2</v>
      </c>
      <c r="N222">
        <v>0.91562097053192004</v>
      </c>
      <c r="O222" t="e">
        <f>_xlfn.XLOOKUP(Flux_Rabinowitz3[[#This Row],[id]],[1]!rxns[id],[1]!rxns[id],"")</f>
        <v>#REF!</v>
      </c>
      <c r="P222" t="e">
        <f>IF(Flux_Rabinowitz3[[#This Row],[exact name in model?]]="",_xlfn.XLOOKUP(_xlfn.TEXTBEFORE(Flux_Rabinowitz3[[#This Row],[id]],"_",-1,,,Flux_Rabinowitz3[[#This Row],[id]]),[2]!rxns[id without compartment],[2]!rxns[id],""),Flux_Rabinowitz3[[#This Row],[exact name in model?]])</f>
        <v>#REF!</v>
      </c>
      <c r="Q222" t="str">
        <f>"v.up('RXN-"&amp;Flux_Rabinowitz3[[#This Row],[id]]&amp;"_REV-SPONT') = "&amp;Flux_Rabinowitz3[[#This Row],[val_fit]]&amp;" * %nscale%;"</f>
        <v>v.up('RXN-lumpFACOA180_c_REV-SPONT') = 0.0488179 * %nscale%;</v>
      </c>
      <c r="R222" t="s">
        <v>1421</v>
      </c>
    </row>
    <row r="223" spans="1:18" x14ac:dyDescent="0.2">
      <c r="A223" t="s">
        <v>1289</v>
      </c>
      <c r="B223" t="s">
        <v>1290</v>
      </c>
      <c r="C223" t="s">
        <v>1291</v>
      </c>
      <c r="D223" t="s">
        <v>1292</v>
      </c>
      <c r="E223">
        <v>0</v>
      </c>
      <c r="F223" t="s">
        <v>1293</v>
      </c>
      <c r="G223">
        <v>5.7993000000000003E-3</v>
      </c>
      <c r="H223">
        <v>5.7992E-3</v>
      </c>
      <c r="I223">
        <v>5.7994000000000014E-3</v>
      </c>
      <c r="J223">
        <v>0.1087687721222297</v>
      </c>
      <c r="K223">
        <v>0.1087668965722129</v>
      </c>
      <c r="L223">
        <v>0.1087706476722464</v>
      </c>
      <c r="M223">
        <v>5.7993176205347208E-3</v>
      </c>
      <c r="N223">
        <v>0.1087711467415471</v>
      </c>
      <c r="O223" t="e">
        <f>_xlfn.XLOOKUP(Flux_Rabinowitz3[[#This Row],[id]],[1]!rxns[id],[1]!rxns[id],"")</f>
        <v>#REF!</v>
      </c>
      <c r="P223" t="e">
        <f>IF(Flux_Rabinowitz3[[#This Row],[exact name in model?]]="",_xlfn.XLOOKUP(_xlfn.TEXTBEFORE(Flux_Rabinowitz3[[#This Row],[id]],"_",-1,,,Flux_Rabinowitz3[[#This Row],[id]]),[2]!rxns[id without compartment],[2]!rxns[id],""),Flux_Rabinowitz3[[#This Row],[exact name in model?]])</f>
        <v>#REF!</v>
      </c>
      <c r="Q223" t="str">
        <f>"v.up('RXN-"&amp;Flux_Rabinowitz3[[#This Row],[id]]&amp;"_REV-SPONT') = "&amp;Flux_Rabinowitz3[[#This Row],[val_fit]]&amp;" * %nscale%;"</f>
        <v>v.up('RXN-lumpFACOA200_c_REV-SPONT') = 0.0057993 * %nscale%;</v>
      </c>
      <c r="R223" t="s">
        <v>1421</v>
      </c>
    </row>
    <row r="224" spans="1:18" x14ac:dyDescent="0.2">
      <c r="A224" t="s">
        <v>1294</v>
      </c>
      <c r="B224" t="s">
        <v>1295</v>
      </c>
      <c r="C224" t="s">
        <v>1296</v>
      </c>
      <c r="D224" t="s">
        <v>1292</v>
      </c>
      <c r="E224">
        <v>0</v>
      </c>
      <c r="F224" t="s">
        <v>1293</v>
      </c>
      <c r="G224">
        <v>5.7993000000000003E-3</v>
      </c>
      <c r="H224">
        <v>5.7992E-3</v>
      </c>
      <c r="I224">
        <v>5.7994000000000014E-3</v>
      </c>
      <c r="J224">
        <v>0.1087687721222297</v>
      </c>
      <c r="K224">
        <v>0.1087668965722129</v>
      </c>
      <c r="L224">
        <v>0.1087706476722464</v>
      </c>
      <c r="M224">
        <v>5.7993176205347208E-3</v>
      </c>
      <c r="N224">
        <v>0.1087711467415471</v>
      </c>
      <c r="O224" t="e">
        <f>_xlfn.XLOOKUP(Flux_Rabinowitz3[[#This Row],[id]],[1]!rxns[id],[1]!rxns[id],"")</f>
        <v>#REF!</v>
      </c>
      <c r="P224" t="e">
        <f>IF(Flux_Rabinowitz3[[#This Row],[exact name in model?]]="",_xlfn.XLOOKUP(_xlfn.TEXTBEFORE(Flux_Rabinowitz3[[#This Row],[id]],"_",-1,,,Flux_Rabinowitz3[[#This Row],[id]]),[2]!rxns[id without compartment],[2]!rxns[id],""),Flux_Rabinowitz3[[#This Row],[exact name in model?]])</f>
        <v>#REF!</v>
      </c>
      <c r="Q224" t="str">
        <f>"v.up('RXN-"&amp;Flux_Rabinowitz3[[#This Row],[id]]&amp;"_REV-SPONT') = "&amp;Flux_Rabinowitz3[[#This Row],[val_fit]]&amp;" * %nscale%;"</f>
        <v>v.up('RXN-lumpFACOA220_c_REV-SPONT') = 0.0057993 * %nscale%;</v>
      </c>
      <c r="R224" t="s">
        <v>1421</v>
      </c>
    </row>
    <row r="225" spans="1:18" x14ac:dyDescent="0.2">
      <c r="A225" t="s">
        <v>1297</v>
      </c>
      <c r="B225" t="s">
        <v>1298</v>
      </c>
      <c r="C225" t="s">
        <v>1299</v>
      </c>
      <c r="D225" t="s">
        <v>1292</v>
      </c>
      <c r="E225">
        <v>0</v>
      </c>
      <c r="F225" t="s">
        <v>1293</v>
      </c>
      <c r="G225">
        <v>4.7425000000000002E-3</v>
      </c>
      <c r="H225">
        <v>4.7423999999999999E-3</v>
      </c>
      <c r="I225">
        <v>4.7425999999999996E-3</v>
      </c>
      <c r="J225">
        <v>8.8947959545061336E-2</v>
      </c>
      <c r="K225">
        <v>8.894608399504457E-2</v>
      </c>
      <c r="L225">
        <v>8.8949835095078103E-2</v>
      </c>
      <c r="M225">
        <v>4.7424695780593504E-3</v>
      </c>
      <c r="N225">
        <v>8.894906058703736E-2</v>
      </c>
      <c r="O225" t="e">
        <f>_xlfn.XLOOKUP(Flux_Rabinowitz3[[#This Row],[id]],[1]!rxns[id],[1]!rxns[id],"")</f>
        <v>#REF!</v>
      </c>
      <c r="P225" t="e">
        <f>IF(Flux_Rabinowitz3[[#This Row],[exact name in model?]]="",_xlfn.XLOOKUP(_xlfn.TEXTBEFORE(Flux_Rabinowitz3[[#This Row],[id]],"_",-1,,,Flux_Rabinowitz3[[#This Row],[id]]),[2]!rxns[id without compartment],[2]!rxns[id],""),Flux_Rabinowitz3[[#This Row],[exact name in model?]])</f>
        <v>#REF!</v>
      </c>
      <c r="Q225" t="str">
        <f>"v.up('RXN-"&amp;Flux_Rabinowitz3[[#This Row],[id]]&amp;"_REV-SPONT') = "&amp;Flux_Rabinowitz3[[#This Row],[val_fit]]&amp;" * %nscale%;"</f>
        <v>v.up('RXN-lumpFACOA240_c_REV-SPONT') = 0.0047425 * %nscale%;</v>
      </c>
      <c r="R225" t="s">
        <v>1421</v>
      </c>
    </row>
    <row r="226" spans="1:18" x14ac:dyDescent="0.2">
      <c r="A226" t="s">
        <v>1300</v>
      </c>
      <c r="B226" t="s">
        <v>1301</v>
      </c>
      <c r="C226" t="s">
        <v>1302</v>
      </c>
      <c r="D226" t="s">
        <v>1292</v>
      </c>
      <c r="E226">
        <v>0</v>
      </c>
      <c r="F226" t="s">
        <v>1293</v>
      </c>
      <c r="G226">
        <v>1.0005000000000001E-3</v>
      </c>
      <c r="H226">
        <v>1.0004E-3</v>
      </c>
      <c r="I226">
        <v>1.0005999999999999E-3</v>
      </c>
      <c r="J226">
        <v>1.876487791772986E-2</v>
      </c>
      <c r="K226">
        <v>1.87630023677131E-2</v>
      </c>
      <c r="L226">
        <v>1.876675346774663E-2</v>
      </c>
      <c r="M226">
        <v>1.000460604017428E-3</v>
      </c>
      <c r="N226">
        <v>1.8764491667673602E-2</v>
      </c>
      <c r="O226" t="e">
        <f>_xlfn.XLOOKUP(Flux_Rabinowitz3[[#This Row],[id]],[1]!rxns[id],[1]!rxns[id],"")</f>
        <v>#REF!</v>
      </c>
      <c r="P226" t="e">
        <f>IF(Flux_Rabinowitz3[[#This Row],[exact name in model?]]="",_xlfn.XLOOKUP(_xlfn.TEXTBEFORE(Flux_Rabinowitz3[[#This Row],[id]],"_",-1,,,Flux_Rabinowitz3[[#This Row],[id]]),[2]!rxns[id without compartment],[2]!rxns[id],""),Flux_Rabinowitz3[[#This Row],[exact name in model?]])</f>
        <v>#REF!</v>
      </c>
      <c r="Q226" t="str">
        <f>"v.up('RXN-"&amp;Flux_Rabinowitz3[[#This Row],[id]]&amp;"_REV-SPONT') = "&amp;Flux_Rabinowitz3[[#This Row],[val_fit]]&amp;" * %nscale%;"</f>
        <v>v.up('RXN-lumpFACOA260_c_REV-SPONT') = 0.0010005 * %nscale%;</v>
      </c>
      <c r="R226" t="s">
        <v>1421</v>
      </c>
    </row>
    <row r="227" spans="1:18" x14ac:dyDescent="0.2">
      <c r="A227" t="s">
        <v>1303</v>
      </c>
      <c r="B227" t="s">
        <v>1304</v>
      </c>
      <c r="C227" t="s">
        <v>1305</v>
      </c>
      <c r="D227" t="s">
        <v>85</v>
      </c>
      <c r="E227">
        <v>0</v>
      </c>
      <c r="F227" t="s">
        <v>1306</v>
      </c>
      <c r="G227">
        <v>7.4299999999999995E-4</v>
      </c>
      <c r="H227">
        <v>7.4290000000000001E-4</v>
      </c>
      <c r="I227">
        <v>7.430999999999999E-4</v>
      </c>
      <c r="J227">
        <v>1.3935336624561E-2</v>
      </c>
      <c r="K227">
        <v>1.393346107454424E-2</v>
      </c>
      <c r="L227">
        <v>1.393721217457777E-2</v>
      </c>
      <c r="M227">
        <v>7.4300049494651732E-4</v>
      </c>
      <c r="N227">
        <v>1.39356077995635E-2</v>
      </c>
      <c r="O227" t="e">
        <f>_xlfn.XLOOKUP(Flux_Rabinowitz3[[#This Row],[id]],[1]!rxns[id],[1]!rxns[id],"")</f>
        <v>#REF!</v>
      </c>
      <c r="P227" t="e">
        <f>IF(Flux_Rabinowitz3[[#This Row],[exact name in model?]]="",_xlfn.XLOOKUP(_xlfn.TEXTBEFORE(Flux_Rabinowitz3[[#This Row],[id]],"_",-1,,,Flux_Rabinowitz3[[#This Row],[id]]),[2]!rxns[id without compartment],[2]!rxns[id],""),Flux_Rabinowitz3[[#This Row],[exact name in model?]])</f>
        <v>#REF!</v>
      </c>
      <c r="Q227" t="str">
        <f>"v.up('RXN-"&amp;Flux_Rabinowitz3[[#This Row],[id]]&amp;"_REV-SPONT') = "&amp;Flux_Rabinowitz3[[#This Row],[val_fit]]&amp;" * %nscale%;"</f>
        <v>v.up('RXN-lumpFREEFA_c_REV-SPONT') = 0.000743 * %nscale%;</v>
      </c>
      <c r="R227" t="s">
        <v>1421</v>
      </c>
    </row>
    <row r="228" spans="1:18" x14ac:dyDescent="0.2">
      <c r="A228" t="s">
        <v>1307</v>
      </c>
      <c r="B228" t="s">
        <v>1308</v>
      </c>
      <c r="C228" t="s">
        <v>1309</v>
      </c>
      <c r="D228" t="s">
        <v>141</v>
      </c>
      <c r="E228">
        <v>0</v>
      </c>
      <c r="F228" t="s">
        <v>1306</v>
      </c>
      <c r="G228">
        <v>5.0020000000000002E-4</v>
      </c>
      <c r="H228">
        <v>5.0010000000000007E-4</v>
      </c>
      <c r="I228">
        <v>5.0029999999999996E-4</v>
      </c>
      <c r="J228">
        <v>9.3815011838565485E-3</v>
      </c>
      <c r="K228">
        <v>9.3796256338397836E-3</v>
      </c>
      <c r="L228">
        <v>9.3833767338733116E-3</v>
      </c>
      <c r="M228">
        <v>5.0023030200873741E-4</v>
      </c>
      <c r="N228">
        <v>9.3822458338372397E-3</v>
      </c>
      <c r="O228" t="e">
        <f>_xlfn.XLOOKUP(Flux_Rabinowitz3[[#This Row],[id]],[1]!rxns[id],[1]!rxns[id],"")</f>
        <v>#REF!</v>
      </c>
      <c r="P228" t="e">
        <f>IF(Flux_Rabinowitz3[[#This Row],[exact name in model?]]="",_xlfn.XLOOKUP(_xlfn.TEXTBEFORE(Flux_Rabinowitz3[[#This Row],[id]],"_",-1,,,Flux_Rabinowitz3[[#This Row],[id]]),[2]!rxns[id without compartment],[2]!rxns[id],""),Flux_Rabinowitz3[[#This Row],[exact name in model?]])</f>
        <v>#REF!</v>
      </c>
      <c r="Q228" t="str">
        <f>"v.up('RXN-"&amp;Flux_Rabinowitz3[[#This Row],[id]]&amp;"_REV-SPONT') = "&amp;Flux_Rabinowitz3[[#This Row],[val_fit]]&amp;" * %nscale%;"</f>
        <v>v.up('RXN-lumpIPC_c_REV-SPONT') = 0.0005002 * %nscale%;</v>
      </c>
      <c r="R228" t="s">
        <v>1421</v>
      </c>
    </row>
    <row r="229" spans="1:18" x14ac:dyDescent="0.2">
      <c r="A229" t="s">
        <v>797</v>
      </c>
      <c r="B229" t="s">
        <v>798</v>
      </c>
      <c r="C229" t="s">
        <v>799</v>
      </c>
      <c r="D229" t="s">
        <v>800</v>
      </c>
      <c r="E229">
        <v>0</v>
      </c>
      <c r="F229" t="s">
        <v>801</v>
      </c>
      <c r="G229">
        <v>4.9922999999999999E-3</v>
      </c>
      <c r="H229">
        <v>4.9921999999999996E-3</v>
      </c>
      <c r="I229">
        <v>4.9924000000000001E-3</v>
      </c>
      <c r="J229">
        <v>9.3633083486939314E-2</v>
      </c>
      <c r="K229">
        <v>9.3631207936922534E-2</v>
      </c>
      <c r="L229">
        <v>9.3634959036956081E-2</v>
      </c>
      <c r="M229">
        <v>4.9922623893467258E-3</v>
      </c>
      <c r="N229">
        <v>9.3634137747721932E-2</v>
      </c>
      <c r="O229" t="e">
        <f>_xlfn.XLOOKUP(Flux_Rabinowitz3[[#This Row],[id]],[1]!rxns[id],[1]!rxns[id],"")</f>
        <v>#REF!</v>
      </c>
      <c r="P229" t="e">
        <f>IF(Flux_Rabinowitz3[[#This Row],[exact name in model?]]="",_xlfn.XLOOKUP(_xlfn.TEXTBEFORE(Flux_Rabinowitz3[[#This Row],[id]],"_",-1,,,Flux_Rabinowitz3[[#This Row],[id]]),[2]!rxns[id without compartment],[2]!rxns[id],""),Flux_Rabinowitz3[[#This Row],[exact name in model?]])</f>
        <v>#REF!</v>
      </c>
      <c r="Q229" t="str">
        <f>"v.up('RXN-"&amp;Flux_Rabinowitz3[[#This Row],[id]]&amp;"_REV-SPONT') = "&amp;Flux_Rabinowitz3[[#This Row],[val_fit]]&amp;" * %nscale%;"</f>
        <v>v.up('RXN-M1PS_c_REV-SPONT') = 0.0049923 * %nscale%;</v>
      </c>
      <c r="R229" t="s">
        <v>797</v>
      </c>
    </row>
    <row r="230" spans="1:18" x14ac:dyDescent="0.2">
      <c r="A230" t="s">
        <v>802</v>
      </c>
      <c r="B230" t="s">
        <v>803</v>
      </c>
      <c r="C230" t="s">
        <v>804</v>
      </c>
      <c r="D230" t="s">
        <v>520</v>
      </c>
      <c r="E230">
        <v>0</v>
      </c>
      <c r="F230" t="s">
        <v>805</v>
      </c>
      <c r="G230">
        <v>0</v>
      </c>
      <c r="H230">
        <v>0</v>
      </c>
      <c r="I230">
        <v>0.170296</v>
      </c>
      <c r="J230">
        <v>0</v>
      </c>
      <c r="K230">
        <v>0</v>
      </c>
      <c r="L230">
        <v>3.1939866565494501</v>
      </c>
      <c r="M230">
        <v>0</v>
      </c>
      <c r="N230">
        <v>0</v>
      </c>
      <c r="O230" t="e">
        <f>_xlfn.XLOOKUP(Flux_Rabinowitz3[[#This Row],[id]],[1]!rxns[id],[1]!rxns[id],"")</f>
        <v>#REF!</v>
      </c>
      <c r="P230" t="e">
        <f>IF(Flux_Rabinowitz3[[#This Row],[exact name in model?]]="",_xlfn.XLOOKUP(_xlfn.TEXTBEFORE(Flux_Rabinowitz3[[#This Row],[id]],"_",-1,,,Flux_Rabinowitz3[[#This Row],[id]]),[2]!rxns[id without compartment],[2]!rxns[id],""),Flux_Rabinowitz3[[#This Row],[exact name in model?]])</f>
        <v>#REF!</v>
      </c>
      <c r="Q230" t="str">
        <f>"v.up('RXN-"&amp;Flux_Rabinowitz3[[#This Row],[id]]&amp;"_REV-SPONT') = "&amp;Flux_Rabinowitz3[[#This Row],[val_fit]]&amp;" * %nscale%;"</f>
        <v>v.up('RXN-MALS_c_REV-SPONT') = 0 * %nscale%;</v>
      </c>
      <c r="R230" t="s">
        <v>802</v>
      </c>
    </row>
    <row r="231" spans="1:18" x14ac:dyDescent="0.2">
      <c r="A231" t="s">
        <v>806</v>
      </c>
      <c r="B231" t="s">
        <v>807</v>
      </c>
      <c r="C231" t="s">
        <v>808</v>
      </c>
      <c r="D231" t="s">
        <v>26</v>
      </c>
      <c r="E231">
        <v>0</v>
      </c>
      <c r="F231" t="s">
        <v>809</v>
      </c>
      <c r="G231">
        <v>6.9999999999999997E-7</v>
      </c>
      <c r="H231">
        <v>0</v>
      </c>
      <c r="I231">
        <v>4.4441799999999997E-2</v>
      </c>
      <c r="J231">
        <v>1.3128850117352229E-5</v>
      </c>
      <c r="K231">
        <v>0</v>
      </c>
      <c r="L231">
        <v>0.83352818735049172</v>
      </c>
      <c r="M231">
        <v>0</v>
      </c>
      <c r="N231">
        <v>0</v>
      </c>
      <c r="O231" t="e">
        <f>_xlfn.XLOOKUP(Flux_Rabinowitz3[[#This Row],[id]],[1]!rxns[id],[1]!rxns[id],"")</f>
        <v>#REF!</v>
      </c>
      <c r="P231" t="e">
        <f>IF(Flux_Rabinowitz3[[#This Row],[exact name in model?]]="",_xlfn.XLOOKUP(_xlfn.TEXTBEFORE(Flux_Rabinowitz3[[#This Row],[id]],"_",-1,,,Flux_Rabinowitz3[[#This Row],[id]]),[2]!rxns[id without compartment],[2]!rxns[id],""),Flux_Rabinowitz3[[#This Row],[exact name in model?]])</f>
        <v>#REF!</v>
      </c>
      <c r="Q231" t="str">
        <f>"v.up('RXN-"&amp;Flux_Rabinowitz3[[#This Row],[id]]&amp;"_REV-SPONT') = "&amp;Flux_Rabinowitz3[[#This Row],[val_fit]]&amp;" * %nscale%;"</f>
        <v>v.up('RXN-MALt2_m_REV-SPONT') = 0.0000007 * %nscale%;</v>
      </c>
      <c r="R231" t="s">
        <v>806</v>
      </c>
    </row>
    <row r="232" spans="1:18" x14ac:dyDescent="0.2">
      <c r="A232" t="s">
        <v>810</v>
      </c>
      <c r="B232" t="s">
        <v>811</v>
      </c>
      <c r="C232" t="s">
        <v>812</v>
      </c>
      <c r="D232" t="s">
        <v>17</v>
      </c>
      <c r="E232">
        <v>0</v>
      </c>
      <c r="F232" t="s">
        <v>813</v>
      </c>
      <c r="G232">
        <v>0.1894806</v>
      </c>
      <c r="H232">
        <v>0.1894805</v>
      </c>
      <c r="I232">
        <v>0.1894807</v>
      </c>
      <c r="J232">
        <v>3.5538034250656718</v>
      </c>
      <c r="K232">
        <v>3.5538015495156552</v>
      </c>
      <c r="L232">
        <v>3.553805300615688</v>
      </c>
      <c r="M232">
        <v>0.1894805892809758</v>
      </c>
      <c r="N232">
        <v>3.553870011943836</v>
      </c>
      <c r="O232" t="e">
        <f>_xlfn.XLOOKUP(Flux_Rabinowitz3[[#This Row],[id]],[1]!rxns[id],[1]!rxns[id],"")</f>
        <v>#REF!</v>
      </c>
      <c r="P232" t="e">
        <f>IF(Flux_Rabinowitz3[[#This Row],[exact name in model?]]="",_xlfn.XLOOKUP(_xlfn.TEXTBEFORE(Flux_Rabinowitz3[[#This Row],[id]],"_",-1,,,Flux_Rabinowitz3[[#This Row],[id]]),[2]!rxns[id without compartment],[2]!rxns[id],""),Flux_Rabinowitz3[[#This Row],[exact name in model?]])</f>
        <v>#REF!</v>
      </c>
      <c r="Q232" t="str">
        <f>"v.up('RXN-"&amp;Flux_Rabinowitz3[[#This Row],[id]]&amp;"_REV-SPONT') = "&amp;Flux_Rabinowitz3[[#This Row],[val_fit]]&amp;" * %nscale%;"</f>
        <v>v.up('RXN-MAN1PT_c_REV-SPONT') = 0.1894806 * %nscale%;</v>
      </c>
      <c r="R232" t="s">
        <v>810</v>
      </c>
    </row>
    <row r="233" spans="1:18" x14ac:dyDescent="0.2">
      <c r="A233" t="s">
        <v>814</v>
      </c>
      <c r="B233" t="s">
        <v>815</v>
      </c>
      <c r="C233" t="s">
        <v>816</v>
      </c>
      <c r="D233" t="s">
        <v>17</v>
      </c>
      <c r="E233">
        <v>0</v>
      </c>
      <c r="F233" t="s">
        <v>817</v>
      </c>
      <c r="G233">
        <v>0.1894806</v>
      </c>
      <c r="H233">
        <v>0.1894805</v>
      </c>
      <c r="I233">
        <v>0.1894807</v>
      </c>
      <c r="J233">
        <v>3.5538034250656718</v>
      </c>
      <c r="K233">
        <v>3.5538015495156552</v>
      </c>
      <c r="L233">
        <v>3.553805300615688</v>
      </c>
      <c r="M233">
        <v>0.1894805892809758</v>
      </c>
      <c r="N233">
        <v>3.553870011943836</v>
      </c>
      <c r="O233" t="e">
        <f>_xlfn.XLOOKUP(Flux_Rabinowitz3[[#This Row],[id]],[1]!rxns[id],[1]!rxns[id],"")</f>
        <v>#REF!</v>
      </c>
      <c r="P233" t="e">
        <f>IF(Flux_Rabinowitz3[[#This Row],[exact name in model?]]="",_xlfn.XLOOKUP(_xlfn.TEXTBEFORE(Flux_Rabinowitz3[[#This Row],[id]],"_",-1,,,Flux_Rabinowitz3[[#This Row],[id]]),[2]!rxns[id without compartment],[2]!rxns[id],""),Flux_Rabinowitz3[[#This Row],[exact name in model?]])</f>
        <v>#REF!</v>
      </c>
      <c r="Q233" t="str">
        <f>"v.up('RXN-"&amp;Flux_Rabinowitz3[[#This Row],[id]]&amp;"_REV-SPONT') = "&amp;Flux_Rabinowitz3[[#This Row],[val_fit]]&amp;" * %nscale%;"</f>
        <v>v.up('RXN-MAN6PI_c_REV-SPONT') = 0.1894806 * %nscale%;</v>
      </c>
      <c r="R233" t="s">
        <v>814</v>
      </c>
    </row>
    <row r="234" spans="1:18" x14ac:dyDescent="0.2">
      <c r="A234" t="s">
        <v>818</v>
      </c>
      <c r="B234" t="s">
        <v>819</v>
      </c>
      <c r="C234" t="s">
        <v>820</v>
      </c>
      <c r="D234" t="s">
        <v>520</v>
      </c>
      <c r="E234">
        <v>1</v>
      </c>
      <c r="F234" t="s">
        <v>821</v>
      </c>
      <c r="G234">
        <v>-5.0663197000000002</v>
      </c>
      <c r="H234">
        <v>-5.7703530000000001</v>
      </c>
      <c r="I234">
        <v>-3.8850986000000001</v>
      </c>
      <c r="J234">
        <v>-95.021359982698428</v>
      </c>
      <c r="K234">
        <v>-108.22585665887679</v>
      </c>
      <c r="L234">
        <v>-72.866967443621391</v>
      </c>
      <c r="M234">
        <v>-3.8850986000000001</v>
      </c>
      <c r="N234">
        <v>-72.86833685908978</v>
      </c>
      <c r="O234" t="e">
        <f>_xlfn.XLOOKUP(Flux_Rabinowitz3[[#This Row],[id]],[1]!rxns[id],[1]!rxns[id],"")</f>
        <v>#REF!</v>
      </c>
      <c r="P234" t="e">
        <f>IF(Flux_Rabinowitz3[[#This Row],[exact name in model?]]="",_xlfn.XLOOKUP(_xlfn.TEXTBEFORE(Flux_Rabinowitz3[[#This Row],[id]],"_",-1,,,Flux_Rabinowitz3[[#This Row],[id]]),[2]!rxns[id without compartment],[2]!rxns[id],""),Flux_Rabinowitz3[[#This Row],[exact name in model?]])</f>
        <v>#REF!</v>
      </c>
      <c r="Q234" t="str">
        <f>"v.up('RXN-"&amp;Flux_Rabinowitz3[[#This Row],[id]]&amp;"_REV-SPONT') = "&amp;Flux_Rabinowitz3[[#This Row],[val_fit]]&amp;" * %nscale%;"</f>
        <v>v.up('RXN-MDH_c_REV-SPONT') = -5.0663197 * %nscale%;</v>
      </c>
      <c r="R234" t="s">
        <v>818</v>
      </c>
    </row>
    <row r="235" spans="1:18" x14ac:dyDescent="0.2">
      <c r="A235" t="s">
        <v>822</v>
      </c>
      <c r="B235" t="s">
        <v>819</v>
      </c>
      <c r="C235" t="s">
        <v>823</v>
      </c>
      <c r="D235" t="s">
        <v>97</v>
      </c>
      <c r="E235">
        <v>1</v>
      </c>
      <c r="F235" t="s">
        <v>824</v>
      </c>
      <c r="G235">
        <v>6.0236141999999999</v>
      </c>
      <c r="H235">
        <v>4.8477027000000001</v>
      </c>
      <c r="I235">
        <v>6.6214083000000006</v>
      </c>
      <c r="J235">
        <v>112.97589713793499</v>
      </c>
      <c r="K235">
        <v>90.921088802548155</v>
      </c>
      <c r="L235">
        <v>124.1878244807029</v>
      </c>
      <c r="M235">
        <v>4.9179655851232216</v>
      </c>
      <c r="N235">
        <v>92.240637835593034</v>
      </c>
      <c r="O235" t="e">
        <f>_xlfn.XLOOKUP(Flux_Rabinowitz3[[#This Row],[id]],[1]!rxns[id],[1]!rxns[id],"")</f>
        <v>#REF!</v>
      </c>
      <c r="P235" t="e">
        <f>IF(Flux_Rabinowitz3[[#This Row],[exact name in model?]]="",_xlfn.XLOOKUP(_xlfn.TEXTBEFORE(Flux_Rabinowitz3[[#This Row],[id]],"_",-1,,,Flux_Rabinowitz3[[#This Row],[id]]),[2]!rxns[id without compartment],[2]!rxns[id],""),Flux_Rabinowitz3[[#This Row],[exact name in model?]])</f>
        <v>#REF!</v>
      </c>
      <c r="Q235" t="str">
        <f>"v.up('RXN-"&amp;Flux_Rabinowitz3[[#This Row],[id]]&amp;"_REV-SPONT') = "&amp;Flux_Rabinowitz3[[#This Row],[val_fit]]&amp;" * %nscale%;"</f>
        <v>v.up('RXN-MDH_m_REV-SPONT') = 6.0236142 * %nscale%;</v>
      </c>
      <c r="R235" t="s">
        <v>822</v>
      </c>
    </row>
    <row r="236" spans="1:18" x14ac:dyDescent="0.2">
      <c r="A236" t="s">
        <v>825</v>
      </c>
      <c r="B236" t="s">
        <v>826</v>
      </c>
      <c r="C236" t="s">
        <v>827</v>
      </c>
      <c r="D236" t="s">
        <v>97</v>
      </c>
      <c r="E236">
        <v>0</v>
      </c>
      <c r="F236" t="s">
        <v>828</v>
      </c>
      <c r="G236">
        <v>0.49520530000000001</v>
      </c>
      <c r="H236">
        <v>0.43467820000000001</v>
      </c>
      <c r="I236">
        <v>0.57678399999999996</v>
      </c>
      <c r="J236">
        <v>9.2878230871692065</v>
      </c>
      <c r="K236">
        <v>8.152607052972078</v>
      </c>
      <c r="L236">
        <v>10.81787240869555</v>
      </c>
      <c r="M236">
        <v>0.48161320753724401</v>
      </c>
      <c r="N236">
        <v>9.0330663532221838</v>
      </c>
      <c r="O236" t="e">
        <f>_xlfn.XLOOKUP(Flux_Rabinowitz3[[#This Row],[id]],[1]!rxns[id],[1]!rxns[id],"")</f>
        <v>#REF!</v>
      </c>
      <c r="P236" t="e">
        <f>IF(Flux_Rabinowitz3[[#This Row],[exact name in model?]]="",_xlfn.XLOOKUP(_xlfn.TEXTBEFORE(Flux_Rabinowitz3[[#This Row],[id]],"_",-1,,,Flux_Rabinowitz3[[#This Row],[id]]),[2]!rxns[id without compartment],[2]!rxns[id],""),Flux_Rabinowitz3[[#This Row],[exact name in model?]])</f>
        <v>#REF!</v>
      </c>
      <c r="Q236" t="str">
        <f>"v.up('RXN-"&amp;Flux_Rabinowitz3[[#This Row],[id]]&amp;"_REV-SPONT') = "&amp;Flux_Rabinowitz3[[#This Row],[val_fit]]&amp;" * %nscale%;"</f>
        <v>v.up('RXN-ME1_m_REV-SPONT') = 0.4952053 * %nscale%;</v>
      </c>
      <c r="R236" t="s">
        <v>825</v>
      </c>
    </row>
    <row r="237" spans="1:18" x14ac:dyDescent="0.2">
      <c r="A237" t="s">
        <v>829</v>
      </c>
      <c r="B237" t="s">
        <v>830</v>
      </c>
      <c r="C237" t="s">
        <v>831</v>
      </c>
      <c r="D237" t="s">
        <v>77</v>
      </c>
      <c r="E237">
        <v>0</v>
      </c>
      <c r="F237" t="s">
        <v>832</v>
      </c>
      <c r="G237">
        <v>0</v>
      </c>
      <c r="H237">
        <v>0</v>
      </c>
      <c r="I237">
        <v>3.04649E-2</v>
      </c>
      <c r="J237">
        <v>0</v>
      </c>
      <c r="K237">
        <v>0</v>
      </c>
      <c r="L237">
        <v>0.57138443705731978</v>
      </c>
      <c r="M237">
        <v>0</v>
      </c>
      <c r="N237">
        <v>0</v>
      </c>
      <c r="O237" t="e">
        <f>_xlfn.XLOOKUP(Flux_Rabinowitz3[[#This Row],[id]],[1]!rxns[id],[1]!rxns[id],"")</f>
        <v>#REF!</v>
      </c>
      <c r="P237" t="e">
        <f>IF(Flux_Rabinowitz3[[#This Row],[exact name in model?]]="",_xlfn.XLOOKUP(_xlfn.TEXTBEFORE(Flux_Rabinowitz3[[#This Row],[id]],"_",-1,,,Flux_Rabinowitz3[[#This Row],[id]]),[2]!rxns[id without compartment],[2]!rxns[id],""),Flux_Rabinowitz3[[#This Row],[exact name in model?]])</f>
        <v>#REF!</v>
      </c>
      <c r="Q237" t="str">
        <f>"v.up('RXN-"&amp;Flux_Rabinowitz3[[#This Row],[id]]&amp;"_REV-SPONT') = "&amp;Flux_Rabinowitz3[[#This Row],[val_fit]]&amp;" * %nscale%;"</f>
        <v>v.up('RXN-ME2_c_REV-SPONT') = 0 * %nscale%;</v>
      </c>
      <c r="R237" t="s">
        <v>829</v>
      </c>
    </row>
    <row r="238" spans="1:18" x14ac:dyDescent="0.2">
      <c r="A238" t="s">
        <v>833</v>
      </c>
      <c r="B238" t="s">
        <v>830</v>
      </c>
      <c r="C238" t="s">
        <v>834</v>
      </c>
      <c r="D238" t="s">
        <v>97</v>
      </c>
      <c r="E238">
        <v>0</v>
      </c>
      <c r="F238" t="s">
        <v>828</v>
      </c>
      <c r="G238">
        <v>0</v>
      </c>
      <c r="H238">
        <v>0</v>
      </c>
      <c r="I238">
        <v>0.14214840000000001</v>
      </c>
      <c r="J238">
        <v>0</v>
      </c>
      <c r="K238">
        <v>0</v>
      </c>
      <c r="L238">
        <v>2.6660643400306161</v>
      </c>
      <c r="M238">
        <v>0</v>
      </c>
      <c r="N238">
        <v>0</v>
      </c>
      <c r="O238" t="e">
        <f>_xlfn.XLOOKUP(Flux_Rabinowitz3[[#This Row],[id]],[1]!rxns[id],[1]!rxns[id],"")</f>
        <v>#REF!</v>
      </c>
      <c r="P238" t="e">
        <f>IF(Flux_Rabinowitz3[[#This Row],[exact name in model?]]="",_xlfn.XLOOKUP(_xlfn.TEXTBEFORE(Flux_Rabinowitz3[[#This Row],[id]],"_",-1,,,Flux_Rabinowitz3[[#This Row],[id]]),[2]!rxns[id without compartment],[2]!rxns[id],""),Flux_Rabinowitz3[[#This Row],[exact name in model?]])</f>
        <v>#REF!</v>
      </c>
      <c r="Q238" t="str">
        <f>"v.up('RXN-"&amp;Flux_Rabinowitz3[[#This Row],[id]]&amp;"_REV-SPONT') = "&amp;Flux_Rabinowitz3[[#This Row],[val_fit]]&amp;" * %nscale%;"</f>
        <v>v.up('RXN-ME2_m_REV-SPONT') = 0 * %nscale%;</v>
      </c>
      <c r="R238" t="s">
        <v>833</v>
      </c>
    </row>
    <row r="239" spans="1:18" x14ac:dyDescent="0.2">
      <c r="A239" t="s">
        <v>835</v>
      </c>
      <c r="B239" t="s">
        <v>836</v>
      </c>
      <c r="C239" t="s">
        <v>837</v>
      </c>
      <c r="D239" t="s">
        <v>154</v>
      </c>
      <c r="E239">
        <v>0</v>
      </c>
      <c r="F239" t="s">
        <v>838</v>
      </c>
      <c r="G239">
        <v>5.4062899999999997E-2</v>
      </c>
      <c r="H239">
        <v>5.4062699999999998E-2</v>
      </c>
      <c r="I239">
        <v>0.53150629999999999</v>
      </c>
      <c r="J239">
        <v>1.013976730013431</v>
      </c>
      <c r="K239">
        <v>1.0139729789133971</v>
      </c>
      <c r="L239">
        <v>9.9686664987549243</v>
      </c>
      <c r="M239">
        <v>5.4062781618871049E-2</v>
      </c>
      <c r="N239">
        <v>1.0139935657085519</v>
      </c>
      <c r="O239" t="e">
        <f>_xlfn.XLOOKUP(Flux_Rabinowitz3[[#This Row],[id]],[1]!rxns[id],[1]!rxns[id],"")</f>
        <v>#REF!</v>
      </c>
      <c r="P239" t="e">
        <f>IF(Flux_Rabinowitz3[[#This Row],[exact name in model?]]="",_xlfn.XLOOKUP(_xlfn.TEXTBEFORE(Flux_Rabinowitz3[[#This Row],[id]],"_",-1,,,Flux_Rabinowitz3[[#This Row],[id]]),[2]!rxns[id without compartment],[2]!rxns[id],""),Flux_Rabinowitz3[[#This Row],[exact name in model?]])</f>
        <v>#REF!</v>
      </c>
      <c r="Q239" t="str">
        <f>"v.up('RXN-"&amp;Flux_Rabinowitz3[[#This Row],[id]]&amp;"_REV-SPONT') = "&amp;Flux_Rabinowitz3[[#This Row],[val_fit]]&amp;" * %nscale%;"</f>
        <v>v.up('RXN-METAT_c_REV-SPONT') = 0.0540629 * %nscale%;</v>
      </c>
      <c r="R239" t="s">
        <v>835</v>
      </c>
    </row>
    <row r="240" spans="1:18" x14ac:dyDescent="0.2">
      <c r="A240" t="s">
        <v>839</v>
      </c>
      <c r="B240" t="s">
        <v>840</v>
      </c>
      <c r="C240" t="s">
        <v>841</v>
      </c>
      <c r="D240" t="s">
        <v>154</v>
      </c>
      <c r="E240">
        <v>0</v>
      </c>
      <c r="F240" t="s">
        <v>842</v>
      </c>
      <c r="G240">
        <v>0</v>
      </c>
      <c r="H240">
        <v>0</v>
      </c>
      <c r="I240">
        <v>0.1128803</v>
      </c>
      <c r="J240">
        <v>0</v>
      </c>
      <c r="K240">
        <v>0</v>
      </c>
      <c r="L240">
        <v>2.1171264855739351</v>
      </c>
      <c r="M240">
        <v>0</v>
      </c>
      <c r="N240">
        <v>0</v>
      </c>
      <c r="O240" t="e">
        <f>_xlfn.XLOOKUP(Flux_Rabinowitz3[[#This Row],[id]],[1]!rxns[id],[1]!rxns[id],"")</f>
        <v>#REF!</v>
      </c>
      <c r="P240" t="e">
        <f>IF(Flux_Rabinowitz3[[#This Row],[exact name in model?]]="",_xlfn.XLOOKUP(_xlfn.TEXTBEFORE(Flux_Rabinowitz3[[#This Row],[id]],"_",-1,,,Flux_Rabinowitz3[[#This Row],[id]]),[2]!rxns[id without compartment],[2]!rxns[id],""),Flux_Rabinowitz3[[#This Row],[exact name in model?]])</f>
        <v>#REF!</v>
      </c>
      <c r="Q240" t="str">
        <f>"v.up('RXN-"&amp;Flux_Rabinowitz3[[#This Row],[id]]&amp;"_REV-SPONT') = "&amp;Flux_Rabinowitz3[[#This Row],[val_fit]]&amp;" * %nscale%;"</f>
        <v>v.up('RXN-METB1_c_REV-SPONT') = 0 * %nscale%;</v>
      </c>
      <c r="R240" t="s">
        <v>839</v>
      </c>
    </row>
    <row r="241" spans="1:18" x14ac:dyDescent="0.2">
      <c r="A241" t="s">
        <v>843</v>
      </c>
      <c r="B241" t="s">
        <v>844</v>
      </c>
      <c r="C241" t="s">
        <v>845</v>
      </c>
      <c r="D241" t="s">
        <v>154</v>
      </c>
      <c r="E241">
        <v>0</v>
      </c>
      <c r="F241" t="s">
        <v>846</v>
      </c>
      <c r="G241">
        <v>7.2371400000000002E-2</v>
      </c>
      <c r="H241">
        <v>7.23713E-2</v>
      </c>
      <c r="I241">
        <v>7.2371500000000005E-2</v>
      </c>
      <c r="J241">
        <v>1.357361804832778</v>
      </c>
      <c r="K241">
        <v>1.3573599292827621</v>
      </c>
      <c r="L241">
        <v>1.3573636803827951</v>
      </c>
      <c r="M241">
        <v>7.2371442618435033E-2</v>
      </c>
      <c r="N241">
        <v>1.3573881135728221</v>
      </c>
      <c r="O241" t="e">
        <f>_xlfn.XLOOKUP(Flux_Rabinowitz3[[#This Row],[id]],[1]!rxns[id],[1]!rxns[id],"")</f>
        <v>#REF!</v>
      </c>
      <c r="P241" t="e">
        <f>IF(Flux_Rabinowitz3[[#This Row],[exact name in model?]]="",_xlfn.XLOOKUP(_xlfn.TEXTBEFORE(Flux_Rabinowitz3[[#This Row],[id]],"_",-1,,,Flux_Rabinowitz3[[#This Row],[id]]),[2]!rxns[id without compartment],[2]!rxns[id],""),Flux_Rabinowitz3[[#This Row],[exact name in model?]])</f>
        <v>#REF!</v>
      </c>
      <c r="Q241" t="str">
        <f>"v.up('RXN-"&amp;Flux_Rabinowitz3[[#This Row],[id]]&amp;"_REV-SPONT') = "&amp;Flux_Rabinowitz3[[#This Row],[val_fit]]&amp;" * %nscale%;"</f>
        <v>v.up('RXN-METS_c_REV-SPONT') = 0.0723714 * %nscale%;</v>
      </c>
      <c r="R241" t="s">
        <v>843</v>
      </c>
    </row>
    <row r="242" spans="1:18" x14ac:dyDescent="0.2">
      <c r="A242" t="s">
        <v>847</v>
      </c>
      <c r="B242" t="s">
        <v>848</v>
      </c>
      <c r="C242" t="s">
        <v>849</v>
      </c>
      <c r="D242" t="s">
        <v>48</v>
      </c>
      <c r="E242">
        <v>0</v>
      </c>
      <c r="F242" t="s">
        <v>850</v>
      </c>
      <c r="G242">
        <v>0.1240935</v>
      </c>
      <c r="H242">
        <v>0.12409340000000001</v>
      </c>
      <c r="I242">
        <v>0.1240936</v>
      </c>
      <c r="J242">
        <v>2.327435660053784</v>
      </c>
      <c r="K242">
        <v>2.327433784503766</v>
      </c>
      <c r="L242">
        <v>2.3274375356038002</v>
      </c>
      <c r="M242">
        <v>0.1240936</v>
      </c>
      <c r="N242">
        <v>2.3274812759854129</v>
      </c>
      <c r="O242" t="e">
        <f>_xlfn.XLOOKUP(Flux_Rabinowitz3[[#This Row],[id]],[1]!rxns[id],[1]!rxns[id],"")</f>
        <v>#REF!</v>
      </c>
      <c r="P242" t="e">
        <f>IF(Flux_Rabinowitz3[[#This Row],[exact name in model?]]="",_xlfn.XLOOKUP(_xlfn.TEXTBEFORE(Flux_Rabinowitz3[[#This Row],[id]],"_",-1,,,Flux_Rabinowitz3[[#This Row],[id]]),[2]!rxns[id without compartment],[2]!rxns[id],""),Flux_Rabinowitz3[[#This Row],[exact name in model?]])</f>
        <v>#REF!</v>
      </c>
      <c r="Q242" t="str">
        <f>"v.up('RXN-"&amp;Flux_Rabinowitz3[[#This Row],[id]]&amp;"_REV-SPONT') = "&amp;Flux_Rabinowitz3[[#This Row],[val_fit]]&amp;" * %nscale%;"</f>
        <v>v.up('RXN-MEVK1_c_REV-SPONT') = 0.1240935 * %nscale%;</v>
      </c>
      <c r="R242" t="s">
        <v>847</v>
      </c>
    </row>
    <row r="243" spans="1:18" x14ac:dyDescent="0.2">
      <c r="A243" t="s">
        <v>851</v>
      </c>
      <c r="B243" t="s">
        <v>852</v>
      </c>
      <c r="C243" t="s">
        <v>853</v>
      </c>
      <c r="D243" t="s">
        <v>26</v>
      </c>
      <c r="E243">
        <v>0</v>
      </c>
      <c r="G243">
        <v>2.4589E-2</v>
      </c>
      <c r="H243">
        <v>2.45889E-2</v>
      </c>
      <c r="I243">
        <v>2.4589099999999999E-2</v>
      </c>
      <c r="J243">
        <v>0.4611789936222484</v>
      </c>
      <c r="K243">
        <v>0.46117711807223172</v>
      </c>
      <c r="L243">
        <v>0.46118086917226508</v>
      </c>
      <c r="M243">
        <v>2.4588986723237841E-2</v>
      </c>
      <c r="N243">
        <v>0.46118741171011229</v>
      </c>
      <c r="O243" t="e">
        <f>_xlfn.XLOOKUP(Flux_Rabinowitz3[[#This Row],[id]],[1]!rxns[id],[1]!rxns[id],"")</f>
        <v>#REF!</v>
      </c>
      <c r="P243" t="e">
        <f>IF(Flux_Rabinowitz3[[#This Row],[exact name in model?]]="",_xlfn.XLOOKUP(_xlfn.TEXTBEFORE(Flux_Rabinowitz3[[#This Row],[id]],"_",-1,,,Flux_Rabinowitz3[[#This Row],[id]]),[2]!rxns[id without compartment],[2]!rxns[id],""),Flux_Rabinowitz3[[#This Row],[exact name in model?]])</f>
        <v>#REF!</v>
      </c>
      <c r="Q243" t="str">
        <f>"v.up('RXN-"&amp;Flux_Rabinowitz3[[#This Row],[id]]&amp;"_REV-SPONT') = "&amp;Flux_Rabinowitz3[[#This Row],[val_fit]]&amp;" * %nscale%;"</f>
        <v>v.up('RXN-MG2t_c_e_REV-SPONT') = 0.024589 * %nscale%;</v>
      </c>
      <c r="R243" t="s">
        <v>851</v>
      </c>
    </row>
    <row r="244" spans="1:18" x14ac:dyDescent="0.2">
      <c r="A244" t="s">
        <v>854</v>
      </c>
      <c r="B244" t="s">
        <v>855</v>
      </c>
      <c r="C244" t="s">
        <v>856</v>
      </c>
      <c r="D244" t="s">
        <v>604</v>
      </c>
      <c r="E244">
        <v>0</v>
      </c>
      <c r="G244">
        <v>0.19258130000000001</v>
      </c>
      <c r="H244">
        <v>3.0729800000000002E-2</v>
      </c>
      <c r="I244">
        <v>0.50263449999999998</v>
      </c>
      <c r="J244">
        <v>3.6119586044354919</v>
      </c>
      <c r="K244">
        <v>0.57635276905172927</v>
      </c>
      <c r="L244">
        <v>9.4271614490146813</v>
      </c>
      <c r="M244">
        <v>0.12055511099277889</v>
      </c>
      <c r="N244">
        <v>2.261113897574381</v>
      </c>
      <c r="O244" t="e">
        <f>_xlfn.XLOOKUP(Flux_Rabinowitz3[[#This Row],[id]],[1]!rxns[id],[1]!rxns[id],"")</f>
        <v>#REF!</v>
      </c>
      <c r="P244" t="e">
        <f>IF(Flux_Rabinowitz3[[#This Row],[exact name in model?]]="",_xlfn.XLOOKUP(_xlfn.TEXTBEFORE(Flux_Rabinowitz3[[#This Row],[id]],"_",-1,,,Flux_Rabinowitz3[[#This Row],[id]]),[2]!rxns[id without compartment],[2]!rxns[id],""),Flux_Rabinowitz3[[#This Row],[exact name in model?]])</f>
        <v>#REF!</v>
      </c>
      <c r="Q244" t="str">
        <f>"v.up('RXN-"&amp;Flux_Rabinowitz3[[#This Row],[id]]&amp;"_REV-SPONT') = "&amp;Flux_Rabinowitz3[[#This Row],[val_fit]]&amp;" * %nscale%;"</f>
        <v>v.up('RXN-MGSA_c_REV-SPONT') = 0.1925813 * %nscale%;</v>
      </c>
      <c r="R244" t="s">
        <v>854</v>
      </c>
    </row>
    <row r="245" spans="1:18" x14ac:dyDescent="0.2">
      <c r="A245" t="s">
        <v>857</v>
      </c>
      <c r="B245" t="s">
        <v>858</v>
      </c>
      <c r="C245" t="s">
        <v>859</v>
      </c>
      <c r="D245" t="s">
        <v>800</v>
      </c>
      <c r="E245">
        <v>0</v>
      </c>
      <c r="F245" t="s">
        <v>860</v>
      </c>
      <c r="G245">
        <v>4.9922999999999999E-3</v>
      </c>
      <c r="H245">
        <v>4.9921999999999996E-3</v>
      </c>
      <c r="I245">
        <v>4.9924000000000001E-3</v>
      </c>
      <c r="J245">
        <v>9.3633083486939314E-2</v>
      </c>
      <c r="K245">
        <v>9.3631207936922534E-2</v>
      </c>
      <c r="L245">
        <v>9.3634959036956081E-2</v>
      </c>
      <c r="M245">
        <v>4.9922623893467258E-3</v>
      </c>
      <c r="N245">
        <v>9.3634137747721932E-2</v>
      </c>
      <c r="O245" t="e">
        <f>_xlfn.XLOOKUP(Flux_Rabinowitz3[[#This Row],[id]],[1]!rxns[id],[1]!rxns[id],"")</f>
        <v>#REF!</v>
      </c>
      <c r="P245" t="e">
        <f>IF(Flux_Rabinowitz3[[#This Row],[exact name in model?]]="",_xlfn.XLOOKUP(_xlfn.TEXTBEFORE(Flux_Rabinowitz3[[#This Row],[id]],"_",-1,,,Flux_Rabinowitz3[[#This Row],[id]]),[2]!rxns[id without compartment],[2]!rxns[id],""),Flux_Rabinowitz3[[#This Row],[exact name in model?]])</f>
        <v>#REF!</v>
      </c>
      <c r="Q245" t="str">
        <f>"v.up('RXN-"&amp;Flux_Rabinowitz3[[#This Row],[id]]&amp;"_REV-SPONT') = "&amp;Flux_Rabinowitz3[[#This Row],[val_fit]]&amp;" * %nscale%;"</f>
        <v>v.up('RXN-MI1PP_c_REV-SPONT') = 0.0049923 * %nscale%;</v>
      </c>
      <c r="R245" t="s">
        <v>857</v>
      </c>
    </row>
    <row r="246" spans="1:18" x14ac:dyDescent="0.2">
      <c r="A246" t="s">
        <v>861</v>
      </c>
      <c r="B246" t="s">
        <v>862</v>
      </c>
      <c r="C246" t="s">
        <v>863</v>
      </c>
      <c r="D246" t="s">
        <v>26</v>
      </c>
      <c r="E246">
        <v>0</v>
      </c>
      <c r="G246">
        <v>3.6300000000000001E-5</v>
      </c>
      <c r="H246">
        <v>3.6199999999999999E-5</v>
      </c>
      <c r="I246">
        <v>3.6399999999999997E-5</v>
      </c>
      <c r="J246">
        <v>6.8082465608555113E-4</v>
      </c>
      <c r="K246">
        <v>6.7894910606878655E-4</v>
      </c>
      <c r="L246">
        <v>6.8270020610231583E-4</v>
      </c>
      <c r="M246">
        <v>3.6338213592597619E-5</v>
      </c>
      <c r="N246">
        <v>6.8155417958323068E-4</v>
      </c>
      <c r="O246" t="e">
        <f>_xlfn.XLOOKUP(Flux_Rabinowitz3[[#This Row],[id]],[1]!rxns[id],[1]!rxns[id],"")</f>
        <v>#REF!</v>
      </c>
      <c r="P246" t="e">
        <f>IF(Flux_Rabinowitz3[[#This Row],[exact name in model?]]="",_xlfn.XLOOKUP(_xlfn.TEXTBEFORE(Flux_Rabinowitz3[[#This Row],[id]],"_",-1,,,Flux_Rabinowitz3[[#This Row],[id]]),[2]!rxns[id without compartment],[2]!rxns[id],""),Flux_Rabinowitz3[[#This Row],[exact name in model?]])</f>
        <v>#REF!</v>
      </c>
      <c r="Q246" t="str">
        <f>"v.up('RXN-"&amp;Flux_Rabinowitz3[[#This Row],[id]]&amp;"_REV-SPONT') = "&amp;Flux_Rabinowitz3[[#This Row],[val_fit]]&amp;" * %nscale%;"</f>
        <v>v.up('RXN-MN2t_c_e_REV-SPONT') = 0.0000363 * %nscale%;</v>
      </c>
      <c r="R246" t="s">
        <v>861</v>
      </c>
    </row>
    <row r="247" spans="1:18" x14ac:dyDescent="0.2">
      <c r="A247" t="s">
        <v>1347</v>
      </c>
      <c r="B247" t="s">
        <v>1348</v>
      </c>
      <c r="C247" t="s">
        <v>1349</v>
      </c>
      <c r="D247" t="s">
        <v>390</v>
      </c>
      <c r="E247">
        <v>1</v>
      </c>
      <c r="F247" t="s">
        <v>285</v>
      </c>
      <c r="G247">
        <v>3.4628771</v>
      </c>
      <c r="H247">
        <v>3.174563</v>
      </c>
      <c r="I247">
        <v>3.616088</v>
      </c>
      <c r="J247">
        <v>64.947992029587624</v>
      </c>
      <c r="K247">
        <v>59.54051687870291</v>
      </c>
      <c r="L247">
        <v>67.821539090222828</v>
      </c>
      <c r="M247">
        <v>3.357964245980015</v>
      </c>
      <c r="N247">
        <v>62.981482590133261</v>
      </c>
      <c r="O247" t="e">
        <f>_xlfn.XLOOKUP(Flux_Rabinowitz3[[#This Row],[id]],[1]!rxns[id],[1]!rxns[id],"")</f>
        <v>#REF!</v>
      </c>
      <c r="P247" t="e">
        <f>IF(Flux_Rabinowitz3[[#This Row],[exact name in model?]]="",_xlfn.XLOOKUP(_xlfn.TEXTBEFORE(Flux_Rabinowitz3[[#This Row],[id]],"_",-1,,,Flux_Rabinowitz3[[#This Row],[id]]),[2]!rxns[id without compartment],[2]!rxns[id],""),Flux_Rabinowitz3[[#This Row],[exact name in model?]])</f>
        <v>#REF!</v>
      </c>
      <c r="Q247" t="str">
        <f>"v.up('RXN-"&amp;Flux_Rabinowitz3[[#This Row],[id]]&amp;"_REV-SPONT') = "&amp;Flux_Rabinowitz3[[#This Row],[val_fit]]&amp;" * %nscale%;"</f>
        <v>v.up('RXN-MTHFC_c_REV-SPONT') = 3.4628771 * %nscale%;</v>
      </c>
      <c r="R247" t="s">
        <v>1347</v>
      </c>
    </row>
    <row r="248" spans="1:18" x14ac:dyDescent="0.2">
      <c r="A248" t="s">
        <v>1362</v>
      </c>
      <c r="B248" t="s">
        <v>1348</v>
      </c>
      <c r="C248" t="s">
        <v>1363</v>
      </c>
      <c r="D248" t="s">
        <v>390</v>
      </c>
      <c r="E248">
        <v>1</v>
      </c>
      <c r="F248" t="s">
        <v>1361</v>
      </c>
      <c r="G248">
        <v>0.9447892</v>
      </c>
      <c r="H248">
        <v>0.91115070000000009</v>
      </c>
      <c r="I248">
        <v>1.0532565</v>
      </c>
      <c r="J248">
        <v>17.719993998990169</v>
      </c>
      <c r="K248">
        <v>17.089087106600811</v>
      </c>
      <c r="L248">
        <v>19.754352462324281</v>
      </c>
      <c r="M248">
        <v>0.91115069999999998</v>
      </c>
      <c r="N248">
        <v>17.08940826804124</v>
      </c>
      <c r="O248" t="e">
        <f>_xlfn.XLOOKUP(Flux_Rabinowitz3[[#This Row],[id]],[1]!rxns[id],[1]!rxns[id],"")</f>
        <v>#REF!</v>
      </c>
      <c r="P248" t="e">
        <f>IF(Flux_Rabinowitz3[[#This Row],[exact name in model?]]="",_xlfn.XLOOKUP(_xlfn.TEXTBEFORE(Flux_Rabinowitz3[[#This Row],[id]],"_",-1,,,Flux_Rabinowitz3[[#This Row],[id]]),[2]!rxns[id without compartment],[2]!rxns[id],""),Flux_Rabinowitz3[[#This Row],[exact name in model?]])</f>
        <v>#REF!</v>
      </c>
      <c r="Q248" t="str">
        <f>"v.up('RXN-"&amp;Flux_Rabinowitz3[[#This Row],[id]]&amp;"_REV-SPONT') = "&amp;Flux_Rabinowitz3[[#This Row],[val_fit]]&amp;" * %nscale%;"</f>
        <v>v.up('RXN-MTHFC_m_REV-SPONT') = 0.9447892 * %nscale%;</v>
      </c>
      <c r="R248" t="s">
        <v>1362</v>
      </c>
    </row>
    <row r="249" spans="1:18" x14ac:dyDescent="0.2">
      <c r="A249" t="s">
        <v>1344</v>
      </c>
      <c r="B249" t="s">
        <v>1345</v>
      </c>
      <c r="C249" t="s">
        <v>1346</v>
      </c>
      <c r="D249" t="s">
        <v>390</v>
      </c>
      <c r="E249">
        <v>1</v>
      </c>
      <c r="F249" t="s">
        <v>285</v>
      </c>
      <c r="G249">
        <v>1.0393216000000001</v>
      </c>
      <c r="H249">
        <v>0.16623389999999999</v>
      </c>
      <c r="I249">
        <v>3.616088</v>
      </c>
      <c r="J249">
        <v>19.492996443038152</v>
      </c>
      <c r="K249">
        <v>3.1177999393184539</v>
      </c>
      <c r="L249">
        <v>67.821539090222828</v>
      </c>
      <c r="M249">
        <v>0.56352779504287343</v>
      </c>
      <c r="N249">
        <v>10.56944428608432</v>
      </c>
      <c r="O249" t="e">
        <f>_xlfn.XLOOKUP(Flux_Rabinowitz3[[#This Row],[id]],[1]!rxns[id],[1]!rxns[id],"")</f>
        <v>#REF!</v>
      </c>
      <c r="P249" t="e">
        <f>IF(Flux_Rabinowitz3[[#This Row],[exact name in model?]]="",_xlfn.XLOOKUP(_xlfn.TEXTBEFORE(Flux_Rabinowitz3[[#This Row],[id]],"_",-1,,,Flux_Rabinowitz3[[#This Row],[id]]),[2]!rxns[id without compartment],[2]!rxns[id],""),Flux_Rabinowitz3[[#This Row],[exact name in model?]])</f>
        <v>#REF!</v>
      </c>
      <c r="Q249" t="str">
        <f>"v.up('RXN-"&amp;Flux_Rabinowitz3[[#This Row],[id]]&amp;"_REV-SPONT') = "&amp;Flux_Rabinowitz3[[#This Row],[val_fit]]&amp;" * %nscale%;"</f>
        <v>v.up('RXN-MTHFD_c_REV-SPONT') = 1.0393216 * %nscale%;</v>
      </c>
      <c r="R249" t="s">
        <v>1344</v>
      </c>
    </row>
    <row r="250" spans="1:18" x14ac:dyDescent="0.2">
      <c r="A250" t="s">
        <v>1359</v>
      </c>
      <c r="B250" t="s">
        <v>1345</v>
      </c>
      <c r="C250" t="s">
        <v>1360</v>
      </c>
      <c r="D250" t="s">
        <v>390</v>
      </c>
      <c r="E250">
        <v>1</v>
      </c>
      <c r="F250" t="s">
        <v>1361</v>
      </c>
      <c r="G250">
        <v>0.9447892</v>
      </c>
      <c r="H250">
        <v>0.91115070000000009</v>
      </c>
      <c r="I250">
        <v>1.0532565</v>
      </c>
      <c r="J250">
        <v>17.719993998990169</v>
      </c>
      <c r="K250">
        <v>17.089087106600811</v>
      </c>
      <c r="L250">
        <v>19.754352462324281</v>
      </c>
      <c r="M250">
        <v>0.91115069999999998</v>
      </c>
      <c r="N250">
        <v>17.08940826804124</v>
      </c>
      <c r="O250" t="e">
        <f>_xlfn.XLOOKUP(Flux_Rabinowitz3[[#This Row],[id]],[1]!rxns[id],[1]!rxns[id],"")</f>
        <v>#REF!</v>
      </c>
      <c r="P250" t="e">
        <f>IF(Flux_Rabinowitz3[[#This Row],[exact name in model?]]="",_xlfn.XLOOKUP(_xlfn.TEXTBEFORE(Flux_Rabinowitz3[[#This Row],[id]],"_",-1,,,Flux_Rabinowitz3[[#This Row],[id]]),[2]!rxns[id without compartment],[2]!rxns[id],""),Flux_Rabinowitz3[[#This Row],[exact name in model?]])</f>
        <v>#REF!</v>
      </c>
      <c r="Q250" t="str">
        <f>"v.up('RXN-"&amp;Flux_Rabinowitz3[[#This Row],[id]]&amp;"_REV-SPONT') = "&amp;Flux_Rabinowitz3[[#This Row],[val_fit]]&amp;" * %nscale%;"</f>
        <v>v.up('RXN-MTHFD_m_REV-SPONT') = 0.9447892 * %nscale%;</v>
      </c>
      <c r="R250" t="s">
        <v>1359</v>
      </c>
    </row>
    <row r="251" spans="1:18" x14ac:dyDescent="0.2">
      <c r="A251" t="s">
        <v>1340</v>
      </c>
      <c r="B251" t="s">
        <v>1341</v>
      </c>
      <c r="C251" t="s">
        <v>1342</v>
      </c>
      <c r="D251" t="s">
        <v>390</v>
      </c>
      <c r="E251">
        <v>0</v>
      </c>
      <c r="F251" t="s">
        <v>1343</v>
      </c>
      <c r="G251">
        <v>2.4235554000000001</v>
      </c>
      <c r="H251">
        <v>0</v>
      </c>
      <c r="I251">
        <v>3.4362061000000002</v>
      </c>
      <c r="J251">
        <v>45.45499371099946</v>
      </c>
      <c r="K251">
        <v>0</v>
      </c>
      <c r="L251">
        <v>64.447764084616324</v>
      </c>
      <c r="M251">
        <v>2.7944364509371411</v>
      </c>
      <c r="N251">
        <v>52.412038304048941</v>
      </c>
      <c r="O251" t="e">
        <f>_xlfn.XLOOKUP(Flux_Rabinowitz3[[#This Row],[id]],[1]!rxns[id],[1]!rxns[id],"")</f>
        <v>#REF!</v>
      </c>
      <c r="P251" t="e">
        <f>IF(Flux_Rabinowitz3[[#This Row],[exact name in model?]]="",_xlfn.XLOOKUP(_xlfn.TEXTBEFORE(Flux_Rabinowitz3[[#This Row],[id]],"_",-1,,,Flux_Rabinowitz3[[#This Row],[id]]),[2]!rxns[id without compartment],[2]!rxns[id],""),Flux_Rabinowitz3[[#This Row],[exact name in model?]])</f>
        <v>#REF!</v>
      </c>
      <c r="Q251" t="str">
        <f>"v.up('RXN-"&amp;Flux_Rabinowitz3[[#This Row],[id]]&amp;"_REV-SPONT') = "&amp;Flux_Rabinowitz3[[#This Row],[val_fit]]&amp;" * %nscale%;"</f>
        <v>v.up('RXN-MTHFD2i_c_REV-SPONT') = 2.4235554 * %nscale%;</v>
      </c>
      <c r="R251" t="s">
        <v>1340</v>
      </c>
    </row>
    <row r="252" spans="1:18" x14ac:dyDescent="0.2">
      <c r="A252" t="s">
        <v>864</v>
      </c>
      <c r="B252" t="s">
        <v>865</v>
      </c>
      <c r="C252" t="s">
        <v>866</v>
      </c>
      <c r="D252" t="s">
        <v>390</v>
      </c>
      <c r="E252">
        <v>0</v>
      </c>
      <c r="F252" t="s">
        <v>867</v>
      </c>
      <c r="G252">
        <v>7.2371400000000002E-2</v>
      </c>
      <c r="H252">
        <v>7.23713E-2</v>
      </c>
      <c r="I252">
        <v>7.2371500000000005E-2</v>
      </c>
      <c r="J252">
        <v>1.357361804832778</v>
      </c>
      <c r="K252">
        <v>1.3573599292827621</v>
      </c>
      <c r="L252">
        <v>1.3573636803827951</v>
      </c>
      <c r="M252">
        <v>7.2371442618435033E-2</v>
      </c>
      <c r="N252">
        <v>1.3573881135728221</v>
      </c>
      <c r="O252" t="e">
        <f>_xlfn.XLOOKUP(Flux_Rabinowitz3[[#This Row],[id]],[1]!rxns[id],[1]!rxns[id],"")</f>
        <v>#REF!</v>
      </c>
      <c r="P252" t="e">
        <f>IF(Flux_Rabinowitz3[[#This Row],[exact name in model?]]="",_xlfn.XLOOKUP(_xlfn.TEXTBEFORE(Flux_Rabinowitz3[[#This Row],[id]],"_",-1,,,Flux_Rabinowitz3[[#This Row],[id]]),[2]!rxns[id without compartment],[2]!rxns[id],""),Flux_Rabinowitz3[[#This Row],[exact name in model?]])</f>
        <v>#REF!</v>
      </c>
      <c r="Q252" t="str">
        <f>"v.up('RXN-"&amp;Flux_Rabinowitz3[[#This Row],[id]]&amp;"_REV-SPONT') = "&amp;Flux_Rabinowitz3[[#This Row],[val_fit]]&amp;" * %nscale%;"</f>
        <v>v.up('RXN-MTHFR3_c_REV-SPONT') = 0.0723714 * %nscale%;</v>
      </c>
      <c r="R252" t="s">
        <v>864</v>
      </c>
    </row>
    <row r="253" spans="1:18" x14ac:dyDescent="0.2">
      <c r="A253" t="s">
        <v>868</v>
      </c>
      <c r="B253" t="s">
        <v>869</v>
      </c>
      <c r="C253" t="s">
        <v>870</v>
      </c>
      <c r="D253" t="s">
        <v>235</v>
      </c>
      <c r="E253">
        <v>0</v>
      </c>
      <c r="F253" t="s">
        <v>871</v>
      </c>
      <c r="G253">
        <v>15.101385799999999</v>
      </c>
      <c r="H253">
        <v>13.7198662</v>
      </c>
      <c r="I253">
        <v>16.0815664</v>
      </c>
      <c r="J253">
        <v>283.23404390358752</v>
      </c>
      <c r="K253">
        <v>257.32295281418118</v>
      </c>
      <c r="L253">
        <v>301.61782131121089</v>
      </c>
      <c r="M253">
        <v>14.099130788580609</v>
      </c>
      <c r="N253">
        <v>264.44121951567882</v>
      </c>
      <c r="O253" t="e">
        <f>_xlfn.XLOOKUP(Flux_Rabinowitz3[[#This Row],[id]],[1]!rxns[id],[1]!rxns[id],"")</f>
        <v>#REF!</v>
      </c>
      <c r="P253" t="e">
        <f>IF(Flux_Rabinowitz3[[#This Row],[exact name in model?]]="",_xlfn.XLOOKUP(_xlfn.TEXTBEFORE(Flux_Rabinowitz3[[#This Row],[id]],"_",-1,,,Flux_Rabinowitz3[[#This Row],[id]]),[2]!rxns[id without compartment],[2]!rxns[id],""),Flux_Rabinowitz3[[#This Row],[exact name in model?]])</f>
        <v>#REF!</v>
      </c>
      <c r="Q253" t="str">
        <f>"v.up('RXN-"&amp;Flux_Rabinowitz3[[#This Row],[id]]&amp;"_REV-SPONT') = "&amp;Flux_Rabinowitz3[[#This Row],[val_fit]]&amp;" * %nscale%;"</f>
        <v>v.up('RXN-NADHcplxI_c_m_REV-SPONT') = 15.1013858 * %nscale%;</v>
      </c>
      <c r="R253" t="s">
        <v>868</v>
      </c>
    </row>
    <row r="254" spans="1:18" x14ac:dyDescent="0.2">
      <c r="A254" t="s">
        <v>872</v>
      </c>
      <c r="B254" t="s">
        <v>873</v>
      </c>
      <c r="C254" t="s">
        <v>874</v>
      </c>
      <c r="D254" t="s">
        <v>235</v>
      </c>
      <c r="E254">
        <v>0</v>
      </c>
      <c r="F254" t="s">
        <v>875</v>
      </c>
      <c r="G254">
        <v>13.0100631</v>
      </c>
      <c r="H254">
        <v>11.625731</v>
      </c>
      <c r="I254">
        <v>14.721633199999999</v>
      </c>
      <c r="J254">
        <v>244.0102406531355</v>
      </c>
      <c r="K254">
        <v>218.04639971950769</v>
      </c>
      <c r="L254">
        <v>276.11159395062339</v>
      </c>
      <c r="M254">
        <v>14.074926820622061</v>
      </c>
      <c r="N254">
        <v>263.9872534591853</v>
      </c>
      <c r="O254" t="e">
        <f>_xlfn.XLOOKUP(Flux_Rabinowitz3[[#This Row],[id]],[1]!rxns[id],[1]!rxns[id],"")</f>
        <v>#REF!</v>
      </c>
      <c r="P254" t="e">
        <f>IF(Flux_Rabinowitz3[[#This Row],[exact name in model?]]="",_xlfn.XLOOKUP(_xlfn.TEXTBEFORE(Flux_Rabinowitz3[[#This Row],[id]],"_",-1,,,Flux_Rabinowitz3[[#This Row],[id]]),[2]!rxns[id without compartment],[2]!rxns[id],""),Flux_Rabinowitz3[[#This Row],[exact name in model?]])</f>
        <v>#REF!</v>
      </c>
      <c r="Q254" t="str">
        <f>"v.up('RXN-"&amp;Flux_Rabinowitz3[[#This Row],[id]]&amp;"_REV-SPONT') = "&amp;Flux_Rabinowitz3[[#This Row],[val_fit]]&amp;" * %nscale%;"</f>
        <v>v.up('RXN-NADHq9_c_REV-SPONT') = 13.0100631 * %nscale%;</v>
      </c>
      <c r="R254" t="s">
        <v>872</v>
      </c>
    </row>
    <row r="255" spans="1:18" x14ac:dyDescent="0.2">
      <c r="A255" t="s">
        <v>876</v>
      </c>
      <c r="B255" t="s">
        <v>877</v>
      </c>
      <c r="C255" t="s">
        <v>878</v>
      </c>
      <c r="D255" t="s">
        <v>113</v>
      </c>
      <c r="E255">
        <v>0</v>
      </c>
      <c r="F255" t="s">
        <v>879</v>
      </c>
      <c r="G255">
        <v>0.2896319</v>
      </c>
      <c r="H255">
        <v>0.28963169999999999</v>
      </c>
      <c r="I255">
        <v>0.2896319</v>
      </c>
      <c r="J255">
        <v>5.4321911490056403</v>
      </c>
      <c r="K255">
        <v>5.432187397905607</v>
      </c>
      <c r="L255">
        <v>5.4321911490056403</v>
      </c>
      <c r="M255">
        <v>0.28963185582947171</v>
      </c>
      <c r="N255">
        <v>5.4322924096972116</v>
      </c>
      <c r="O255" t="e">
        <f>_xlfn.XLOOKUP(Flux_Rabinowitz3[[#This Row],[id]],[1]!rxns[id],[1]!rxns[id],"")</f>
        <v>#REF!</v>
      </c>
      <c r="P255" t="e">
        <f>IF(Flux_Rabinowitz3[[#This Row],[exact name in model?]]="",_xlfn.XLOOKUP(_xlfn.TEXTBEFORE(Flux_Rabinowitz3[[#This Row],[id]],"_",-1,,,Flux_Rabinowitz3[[#This Row],[id]]),[2]!rxns[id without compartment],[2]!rxns[id],""),Flux_Rabinowitz3[[#This Row],[exact name in model?]])</f>
        <v>#REF!</v>
      </c>
      <c r="Q255" t="str">
        <f>"v.up('RXN-"&amp;Flux_Rabinowitz3[[#This Row],[id]]&amp;"_REV-SPONT') = "&amp;Flux_Rabinowitz3[[#This Row],[val_fit]]&amp;" * %nscale%;"</f>
        <v>v.up('RXN-NDPK1_c_REV-SPONT') = 0.2896319 * %nscale%;</v>
      </c>
      <c r="R255" t="s">
        <v>876</v>
      </c>
    </row>
    <row r="256" spans="1:18" x14ac:dyDescent="0.2">
      <c r="A256" t="s">
        <v>880</v>
      </c>
      <c r="B256" t="s">
        <v>881</v>
      </c>
      <c r="C256" t="s">
        <v>882</v>
      </c>
      <c r="D256" t="s">
        <v>113</v>
      </c>
      <c r="E256">
        <v>0</v>
      </c>
      <c r="F256" t="s">
        <v>879</v>
      </c>
      <c r="G256">
        <v>0.55845350000000005</v>
      </c>
      <c r="H256">
        <v>0.5584534000000001</v>
      </c>
      <c r="I256">
        <v>0.55845359999999999</v>
      </c>
      <c r="J256">
        <v>10.47407471287252</v>
      </c>
      <c r="K256">
        <v>10.474072837322501</v>
      </c>
      <c r="L256">
        <v>10.47407658842253</v>
      </c>
      <c r="M256">
        <v>0.55845339802584726</v>
      </c>
      <c r="N256">
        <v>10.474269643362661</v>
      </c>
      <c r="O256" t="e">
        <f>_xlfn.XLOOKUP(Flux_Rabinowitz3[[#This Row],[id]],[1]!rxns[id],[1]!rxns[id],"")</f>
        <v>#REF!</v>
      </c>
      <c r="P256" t="e">
        <f>IF(Flux_Rabinowitz3[[#This Row],[exact name in model?]]="",_xlfn.XLOOKUP(_xlfn.TEXTBEFORE(Flux_Rabinowitz3[[#This Row],[id]],"_",-1,,,Flux_Rabinowitz3[[#This Row],[id]]),[2]!rxns[id without compartment],[2]!rxns[id],""),Flux_Rabinowitz3[[#This Row],[exact name in model?]])</f>
        <v>#REF!</v>
      </c>
      <c r="Q256" t="str">
        <f>"v.up('RXN-"&amp;Flux_Rabinowitz3[[#This Row],[id]]&amp;"_REV-SPONT') = "&amp;Flux_Rabinowitz3[[#This Row],[val_fit]]&amp;" * %nscale%;"</f>
        <v>v.up('RXN-NDPK2_c_REV-SPONT') = 0.5584535 * %nscale%;</v>
      </c>
      <c r="R256" t="s">
        <v>880</v>
      </c>
    </row>
    <row r="257" spans="1:18" x14ac:dyDescent="0.2">
      <c r="A257" t="s">
        <v>883</v>
      </c>
      <c r="B257" t="s">
        <v>877</v>
      </c>
      <c r="C257" t="s">
        <v>884</v>
      </c>
      <c r="D257" t="s">
        <v>113</v>
      </c>
      <c r="E257">
        <v>0</v>
      </c>
      <c r="F257" t="s">
        <v>879</v>
      </c>
      <c r="G257">
        <v>1.8045599999999998E-2</v>
      </c>
      <c r="H257">
        <v>1.8045700000000001E-2</v>
      </c>
      <c r="I257">
        <v>1.406917</v>
      </c>
      <c r="J257">
        <v>0.33845425382527328</v>
      </c>
      <c r="K257">
        <v>0.33845612937529013</v>
      </c>
      <c r="L257">
        <v>26.38743202936406</v>
      </c>
      <c r="M257">
        <v>1.8045799180636559E-2</v>
      </c>
      <c r="N257">
        <v>0.33846435032205119</v>
      </c>
      <c r="O257" t="e">
        <f>_xlfn.XLOOKUP(Flux_Rabinowitz3[[#This Row],[id]],[1]!rxns[id],[1]!rxns[id],"")</f>
        <v>#REF!</v>
      </c>
      <c r="P257" t="e">
        <f>IF(Flux_Rabinowitz3[[#This Row],[exact name in model?]]="",_xlfn.XLOOKUP(_xlfn.TEXTBEFORE(Flux_Rabinowitz3[[#This Row],[id]],"_",-1,,,Flux_Rabinowitz3[[#This Row],[id]]),[2]!rxns[id without compartment],[2]!rxns[id],""),Flux_Rabinowitz3[[#This Row],[exact name in model?]])</f>
        <v>#REF!</v>
      </c>
      <c r="Q257" t="str">
        <f>"v.up('RXN-"&amp;Flux_Rabinowitz3[[#This Row],[id]]&amp;"_REV-SPONT') = "&amp;Flux_Rabinowitz3[[#This Row],[val_fit]]&amp;" * %nscale%;"</f>
        <v>v.up('RXN-NDPK3_c_REV-SPONT') = 0.0180456 * %nscale%;</v>
      </c>
      <c r="R257" t="s">
        <v>883</v>
      </c>
    </row>
    <row r="258" spans="1:18" x14ac:dyDescent="0.2">
      <c r="A258" t="s">
        <v>885</v>
      </c>
      <c r="B258" t="s">
        <v>877</v>
      </c>
      <c r="C258" t="s">
        <v>886</v>
      </c>
      <c r="D258" t="s">
        <v>113</v>
      </c>
      <c r="E258">
        <v>0</v>
      </c>
      <c r="F258" t="s">
        <v>879</v>
      </c>
      <c r="G258">
        <v>2.3229000000000001E-3</v>
      </c>
      <c r="H258">
        <v>2.3227999999999999E-3</v>
      </c>
      <c r="I258">
        <v>2.323E-3</v>
      </c>
      <c r="J258">
        <v>4.356715133942498E-2</v>
      </c>
      <c r="K258">
        <v>4.356527578940822E-2</v>
      </c>
      <c r="L258">
        <v>4.3569026889441753E-2</v>
      </c>
      <c r="M258">
        <v>2.32293963274382E-3</v>
      </c>
      <c r="N258">
        <v>4.3568713458676953E-2</v>
      </c>
      <c r="O258" t="e">
        <f>_xlfn.XLOOKUP(Flux_Rabinowitz3[[#This Row],[id]],[1]!rxns[id],[1]!rxns[id],"")</f>
        <v>#REF!</v>
      </c>
      <c r="P258" t="e">
        <f>IF(Flux_Rabinowitz3[[#This Row],[exact name in model?]]="",_xlfn.XLOOKUP(_xlfn.TEXTBEFORE(Flux_Rabinowitz3[[#This Row],[id]],"_",-1,,,Flux_Rabinowitz3[[#This Row],[id]]),[2]!rxns[id without compartment],[2]!rxns[id],""),Flux_Rabinowitz3[[#This Row],[exact name in model?]])</f>
        <v>#REF!</v>
      </c>
      <c r="Q258" t="str">
        <f>"v.up('RXN-"&amp;Flux_Rabinowitz3[[#This Row],[id]]&amp;"_REV-SPONT') = "&amp;Flux_Rabinowitz3[[#This Row],[val_fit]]&amp;" * %nscale%;"</f>
        <v>v.up('RXN-NDPK4_c_REV-SPONT') = 0.0023229 * %nscale%;</v>
      </c>
      <c r="R258" t="s">
        <v>885</v>
      </c>
    </row>
    <row r="259" spans="1:18" x14ac:dyDescent="0.2">
      <c r="A259" t="s">
        <v>887</v>
      </c>
      <c r="B259" t="s">
        <v>877</v>
      </c>
      <c r="C259" t="s">
        <v>888</v>
      </c>
      <c r="D259" t="s">
        <v>113</v>
      </c>
      <c r="E259">
        <v>0</v>
      </c>
      <c r="F259" t="s">
        <v>879</v>
      </c>
      <c r="G259">
        <v>3.6256999999999999E-3</v>
      </c>
      <c r="H259">
        <v>3.6256000000000001E-3</v>
      </c>
      <c r="I259">
        <v>3.6258000000000002E-3</v>
      </c>
      <c r="J259">
        <v>6.8001816957834235E-2</v>
      </c>
      <c r="K259">
        <v>6.7999941407817469E-2</v>
      </c>
      <c r="L259">
        <v>6.8003692507851002E-2</v>
      </c>
      <c r="M259">
        <v>3.62570324771248E-3</v>
      </c>
      <c r="N259">
        <v>6.8003155854373623E-2</v>
      </c>
      <c r="O259" t="e">
        <f>_xlfn.XLOOKUP(Flux_Rabinowitz3[[#This Row],[id]],[1]!rxns[id],[1]!rxns[id],"")</f>
        <v>#REF!</v>
      </c>
      <c r="P259" t="e">
        <f>IF(Flux_Rabinowitz3[[#This Row],[exact name in model?]]="",_xlfn.XLOOKUP(_xlfn.TEXTBEFORE(Flux_Rabinowitz3[[#This Row],[id]],"_",-1,,,Flux_Rabinowitz3[[#This Row],[id]]),[2]!rxns[id without compartment],[2]!rxns[id],""),Flux_Rabinowitz3[[#This Row],[exact name in model?]])</f>
        <v>#REF!</v>
      </c>
      <c r="Q259" t="str">
        <f>"v.up('RXN-"&amp;Flux_Rabinowitz3[[#This Row],[id]]&amp;"_REV-SPONT') = "&amp;Flux_Rabinowitz3[[#This Row],[val_fit]]&amp;" * %nscale%;"</f>
        <v>v.up('RXN-NDPK5_c_REV-SPONT') = 0.0036257 * %nscale%;</v>
      </c>
      <c r="R259" t="s">
        <v>887</v>
      </c>
    </row>
    <row r="260" spans="1:18" x14ac:dyDescent="0.2">
      <c r="A260" t="s">
        <v>889</v>
      </c>
      <c r="B260" t="s">
        <v>877</v>
      </c>
      <c r="C260" t="s">
        <v>890</v>
      </c>
      <c r="D260" t="s">
        <v>113</v>
      </c>
      <c r="E260">
        <v>0</v>
      </c>
      <c r="F260" t="s">
        <v>879</v>
      </c>
      <c r="G260">
        <v>2.3229000000000001E-3</v>
      </c>
      <c r="H260">
        <v>2.3227999999999999E-3</v>
      </c>
      <c r="I260">
        <v>2.323E-3</v>
      </c>
      <c r="J260">
        <v>4.356715133942498E-2</v>
      </c>
      <c r="K260">
        <v>4.356527578940822E-2</v>
      </c>
      <c r="L260">
        <v>4.3569026889441753E-2</v>
      </c>
      <c r="M260">
        <v>2.32293963274382E-3</v>
      </c>
      <c r="N260">
        <v>4.3568713458676953E-2</v>
      </c>
      <c r="O260" t="e">
        <f>_xlfn.XLOOKUP(Flux_Rabinowitz3[[#This Row],[id]],[1]!rxns[id],[1]!rxns[id],"")</f>
        <v>#REF!</v>
      </c>
      <c r="P260" t="e">
        <f>IF(Flux_Rabinowitz3[[#This Row],[exact name in model?]]="",_xlfn.XLOOKUP(_xlfn.TEXTBEFORE(Flux_Rabinowitz3[[#This Row],[id]],"_",-1,,,Flux_Rabinowitz3[[#This Row],[id]]),[2]!rxns[id without compartment],[2]!rxns[id],""),Flux_Rabinowitz3[[#This Row],[exact name in model?]])</f>
        <v>#REF!</v>
      </c>
      <c r="Q260" t="str">
        <f>"v.up('RXN-"&amp;Flux_Rabinowitz3[[#This Row],[id]]&amp;"_REV-SPONT') = "&amp;Flux_Rabinowitz3[[#This Row],[val_fit]]&amp;" * %nscale%;"</f>
        <v>v.up('RXN-NDPK6_c_REV-SPONT') = 0.0023229 * %nscale%;</v>
      </c>
      <c r="R260" t="s">
        <v>889</v>
      </c>
    </row>
    <row r="261" spans="1:18" x14ac:dyDescent="0.2">
      <c r="A261" t="s">
        <v>891</v>
      </c>
      <c r="B261" t="s">
        <v>877</v>
      </c>
      <c r="C261" t="s">
        <v>892</v>
      </c>
      <c r="D261" t="s">
        <v>113</v>
      </c>
      <c r="E261">
        <v>0</v>
      </c>
      <c r="F261" t="s">
        <v>879</v>
      </c>
      <c r="G261">
        <v>3.6256999999999999E-3</v>
      </c>
      <c r="H261">
        <v>3.6256000000000001E-3</v>
      </c>
      <c r="I261">
        <v>3.6258000000000002E-3</v>
      </c>
      <c r="J261">
        <v>6.8001816957834235E-2</v>
      </c>
      <c r="K261">
        <v>6.7999941407817469E-2</v>
      </c>
      <c r="L261">
        <v>6.8003692507851002E-2</v>
      </c>
      <c r="M261">
        <v>3.62570324771248E-3</v>
      </c>
      <c r="N261">
        <v>6.8003155854373623E-2</v>
      </c>
      <c r="O261" t="e">
        <f>_xlfn.XLOOKUP(Flux_Rabinowitz3[[#This Row],[id]],[1]!rxns[id],[1]!rxns[id],"")</f>
        <v>#REF!</v>
      </c>
      <c r="P261" t="e">
        <f>IF(Flux_Rabinowitz3[[#This Row],[exact name in model?]]="",_xlfn.XLOOKUP(_xlfn.TEXTBEFORE(Flux_Rabinowitz3[[#This Row],[id]],"_",-1,,,Flux_Rabinowitz3[[#This Row],[id]]),[2]!rxns[id without compartment],[2]!rxns[id],""),Flux_Rabinowitz3[[#This Row],[exact name in model?]])</f>
        <v>#REF!</v>
      </c>
      <c r="Q261" t="str">
        <f>"v.up('RXN-"&amp;Flux_Rabinowitz3[[#This Row],[id]]&amp;"_REV-SPONT') = "&amp;Flux_Rabinowitz3[[#This Row],[val_fit]]&amp;" * %nscale%;"</f>
        <v>v.up('RXN-NDPK7_c_REV-SPONT') = 0.0036257 * %nscale%;</v>
      </c>
      <c r="R261" t="s">
        <v>891</v>
      </c>
    </row>
    <row r="262" spans="1:18" x14ac:dyDescent="0.2">
      <c r="A262" t="s">
        <v>893</v>
      </c>
      <c r="B262" t="s">
        <v>877</v>
      </c>
      <c r="C262" t="s">
        <v>894</v>
      </c>
      <c r="D262" t="s">
        <v>113</v>
      </c>
      <c r="E262">
        <v>0</v>
      </c>
      <c r="F262" t="s">
        <v>879</v>
      </c>
      <c r="G262">
        <v>2.2751999999999998E-3</v>
      </c>
      <c r="H262">
        <v>0</v>
      </c>
      <c r="I262">
        <v>2.323E-3</v>
      </c>
      <c r="J262">
        <v>4.267251398142826E-2</v>
      </c>
      <c r="K262">
        <v>0</v>
      </c>
      <c r="L262">
        <v>4.3569026889441753E-2</v>
      </c>
      <c r="M262">
        <v>2.323E-3</v>
      </c>
      <c r="N262">
        <v>4.356984569803854E-2</v>
      </c>
      <c r="O262" t="e">
        <f>_xlfn.XLOOKUP(Flux_Rabinowitz3[[#This Row],[id]],[1]!rxns[id],[1]!rxns[id],"")</f>
        <v>#REF!</v>
      </c>
      <c r="P262" t="e">
        <f>IF(Flux_Rabinowitz3[[#This Row],[exact name in model?]]="",_xlfn.XLOOKUP(_xlfn.TEXTBEFORE(Flux_Rabinowitz3[[#This Row],[id]],"_",-1,,,Flux_Rabinowitz3[[#This Row],[id]]),[2]!rxns[id without compartment],[2]!rxns[id],""),Flux_Rabinowitz3[[#This Row],[exact name in model?]])</f>
        <v>#REF!</v>
      </c>
      <c r="Q262" t="str">
        <f>"v.up('RXN-"&amp;Flux_Rabinowitz3[[#This Row],[id]]&amp;"_REV-SPONT') = "&amp;Flux_Rabinowitz3[[#This Row],[val_fit]]&amp;" * %nscale%;"</f>
        <v>v.up('RXN-NDPK8_c_REV-SPONT') = 0.0022752 * %nscale%;</v>
      </c>
      <c r="R262" t="s">
        <v>893</v>
      </c>
    </row>
    <row r="263" spans="1:18" x14ac:dyDescent="0.2">
      <c r="A263" t="s">
        <v>895</v>
      </c>
      <c r="B263" t="s">
        <v>896</v>
      </c>
      <c r="C263" t="s">
        <v>897</v>
      </c>
      <c r="D263" t="s">
        <v>26</v>
      </c>
      <c r="E263">
        <v>0</v>
      </c>
      <c r="F263" t="s">
        <v>898</v>
      </c>
      <c r="G263">
        <v>2.7563170000000001</v>
      </c>
      <c r="H263">
        <v>2.7563168</v>
      </c>
      <c r="I263">
        <v>2.7563170000000001</v>
      </c>
      <c r="J263">
        <v>51.696103955585627</v>
      </c>
      <c r="K263">
        <v>51.696100204485589</v>
      </c>
      <c r="L263">
        <v>51.696103955585613</v>
      </c>
      <c r="M263">
        <v>2.756316799374078</v>
      </c>
      <c r="N263">
        <v>51.697071736392601</v>
      </c>
      <c r="O263" t="e">
        <f>_xlfn.XLOOKUP(Flux_Rabinowitz3[[#This Row],[id]],[1]!rxns[id],[1]!rxns[id],"")</f>
        <v>#REF!</v>
      </c>
      <c r="P263" t="e">
        <f>IF(Flux_Rabinowitz3[[#This Row],[exact name in model?]]="",_xlfn.XLOOKUP(_xlfn.TEXTBEFORE(Flux_Rabinowitz3[[#This Row],[id]],"_",-1,,,Flux_Rabinowitz3[[#This Row],[id]]),[2]!rxns[id without compartment],[2]!rxns[id],""),Flux_Rabinowitz3[[#This Row],[exact name in model?]])</f>
        <v>#REF!</v>
      </c>
      <c r="Q263" t="str">
        <f>"v.up('RXN-"&amp;Flux_Rabinowitz3[[#This Row],[id]]&amp;"_REV-SPONT') = "&amp;Flux_Rabinowitz3[[#This Row],[val_fit]]&amp;" * %nscale%;"</f>
        <v>v.up('RXN-NH4t_c_e_REV-SPONT') = 2.756317 * %nscale%;</v>
      </c>
      <c r="R263" t="s">
        <v>895</v>
      </c>
    </row>
    <row r="264" spans="1:18" x14ac:dyDescent="0.2">
      <c r="A264" t="s">
        <v>899</v>
      </c>
      <c r="B264" t="s">
        <v>900</v>
      </c>
      <c r="C264" t="s">
        <v>901</v>
      </c>
      <c r="D264" t="s">
        <v>26</v>
      </c>
      <c r="E264">
        <v>1</v>
      </c>
      <c r="G264">
        <v>-2.6998069999999998</v>
      </c>
      <c r="H264">
        <v>-2.9045416999999998</v>
      </c>
      <c r="I264">
        <v>-2.0159237999999999</v>
      </c>
      <c r="J264">
        <v>-50.636230641111943</v>
      </c>
      <c r="K264">
        <v>-54.476132341284902</v>
      </c>
      <c r="L264">
        <v>-37.809659168861643</v>
      </c>
      <c r="M264">
        <v>-2.5968996251765621</v>
      </c>
      <c r="N264">
        <v>-48.707066707807549</v>
      </c>
      <c r="O264" t="e">
        <f>_xlfn.XLOOKUP(Flux_Rabinowitz3[[#This Row],[id]],[1]!rxns[id],[1]!rxns[id],"")</f>
        <v>#REF!</v>
      </c>
      <c r="P264" t="e">
        <f>IF(Flux_Rabinowitz3[[#This Row],[exact name in model?]]="",_xlfn.XLOOKUP(_xlfn.TEXTBEFORE(Flux_Rabinowitz3[[#This Row],[id]],"_",-1,,,Flux_Rabinowitz3[[#This Row],[id]]),[2]!rxns[id without compartment],[2]!rxns[id],""),Flux_Rabinowitz3[[#This Row],[exact name in model?]])</f>
        <v>#REF!</v>
      </c>
      <c r="Q264" t="str">
        <f>"v.up('RXN-"&amp;Flux_Rabinowitz3[[#This Row],[id]]&amp;"_REV-SPONT') = "&amp;Flux_Rabinowitz3[[#This Row],[val_fit]]&amp;" * %nscale%;"</f>
        <v>v.up('RXN-NH4t_c_m_REV-SPONT') = -2.699807 * %nscale%;</v>
      </c>
      <c r="R264" t="s">
        <v>899</v>
      </c>
    </row>
    <row r="265" spans="1:18" x14ac:dyDescent="0.2">
      <c r="A265" t="s">
        <v>902</v>
      </c>
      <c r="B265" t="s">
        <v>903</v>
      </c>
      <c r="C265" t="s">
        <v>904</v>
      </c>
      <c r="D265" t="s">
        <v>113</v>
      </c>
      <c r="E265">
        <v>0</v>
      </c>
      <c r="F265" t="s">
        <v>905</v>
      </c>
      <c r="G265">
        <v>0</v>
      </c>
      <c r="H265">
        <v>0</v>
      </c>
      <c r="I265">
        <v>1.3888712000000001</v>
      </c>
      <c r="J265">
        <v>0</v>
      </c>
      <c r="K265">
        <v>0</v>
      </c>
      <c r="L265">
        <v>26.048974024438749</v>
      </c>
      <c r="M265">
        <v>0</v>
      </c>
      <c r="N265">
        <v>0</v>
      </c>
      <c r="O265" t="e">
        <f>_xlfn.XLOOKUP(Flux_Rabinowitz3[[#This Row],[id]],[1]!rxns[id],[1]!rxns[id],"")</f>
        <v>#REF!</v>
      </c>
      <c r="P265" t="e">
        <f>IF(Flux_Rabinowitz3[[#This Row],[exact name in model?]]="",_xlfn.XLOOKUP(_xlfn.TEXTBEFORE(Flux_Rabinowitz3[[#This Row],[id]],"_",-1,,,Flux_Rabinowitz3[[#This Row],[id]]),[2]!rxns[id without compartment],[2]!rxns[id],""),Flux_Rabinowitz3[[#This Row],[exact name in model?]])</f>
        <v>#REF!</v>
      </c>
      <c r="Q265" t="str">
        <f>"v.up('RXN-"&amp;Flux_Rabinowitz3[[#This Row],[id]]&amp;"_REV-SPONT') = "&amp;Flux_Rabinowitz3[[#This Row],[val_fit]]&amp;" * %nscale%;"</f>
        <v>v.up('RXN-NTP5_c_REV-SPONT') = 0 * %nscale%;</v>
      </c>
      <c r="R265" t="s">
        <v>902</v>
      </c>
    </row>
    <row r="266" spans="1:18" x14ac:dyDescent="0.2">
      <c r="A266" t="s">
        <v>906</v>
      </c>
      <c r="B266" t="s">
        <v>907</v>
      </c>
      <c r="C266" t="s">
        <v>908</v>
      </c>
      <c r="D266" t="s">
        <v>26</v>
      </c>
      <c r="E266">
        <v>0</v>
      </c>
      <c r="G266">
        <v>15.9684414</v>
      </c>
      <c r="H266">
        <v>15.967842299999999</v>
      </c>
      <c r="I266">
        <v>15.9690437</v>
      </c>
      <c r="J266">
        <v>299.49610535474591</v>
      </c>
      <c r="K266">
        <v>299.48486893459551</v>
      </c>
      <c r="L266">
        <v>299.50740179249692</v>
      </c>
      <c r="M266">
        <v>15.96784226096333</v>
      </c>
      <c r="N266">
        <v>299.4904965306892</v>
      </c>
      <c r="O266" t="e">
        <f>_xlfn.XLOOKUP(Flux_Rabinowitz3[[#This Row],[id]],[1]!rxns[id],[1]!rxns[id],"")</f>
        <v>#REF!</v>
      </c>
      <c r="P266" t="e">
        <f>IF(Flux_Rabinowitz3[[#This Row],[exact name in model?]]="",_xlfn.XLOOKUP(_xlfn.TEXTBEFORE(Flux_Rabinowitz3[[#This Row],[id]],"_",-1,,,Flux_Rabinowitz3[[#This Row],[id]]),[2]!rxns[id without compartment],[2]!rxns[id],""),Flux_Rabinowitz3[[#This Row],[exact name in model?]])</f>
        <v>#REF!</v>
      </c>
      <c r="Q266" t="str">
        <f>"v.up('RXN-"&amp;Flux_Rabinowitz3[[#This Row],[id]]&amp;"_REV-SPONT') = "&amp;Flux_Rabinowitz3[[#This Row],[val_fit]]&amp;" * %nscale%;"</f>
        <v>v.up('RXN-O2t_c_e_REV-SPONT') = 15.9684414 * %nscale%;</v>
      </c>
      <c r="R266" t="s">
        <v>906</v>
      </c>
    </row>
    <row r="267" spans="1:18" x14ac:dyDescent="0.2">
      <c r="A267" t="s">
        <v>909</v>
      </c>
      <c r="B267" t="s">
        <v>907</v>
      </c>
      <c r="C267" t="s">
        <v>910</v>
      </c>
      <c r="D267" t="s">
        <v>26</v>
      </c>
      <c r="E267">
        <v>0</v>
      </c>
      <c r="G267">
        <v>15.050501199999999</v>
      </c>
      <c r="H267">
        <v>15.018689800000001</v>
      </c>
      <c r="I267">
        <v>15.145710299999999</v>
      </c>
      <c r="J267">
        <v>282.27967777975692</v>
      </c>
      <c r="K267">
        <v>281.68303906172378</v>
      </c>
      <c r="L267">
        <v>284.06537207076832</v>
      </c>
      <c r="M267">
        <v>15.065624513608929</v>
      </c>
      <c r="N267">
        <v>282.56863340616792</v>
      </c>
      <c r="O267" t="e">
        <f>_xlfn.XLOOKUP(Flux_Rabinowitz3[[#This Row],[id]],[1]!rxns[id],[1]!rxns[id],"")</f>
        <v>#REF!</v>
      </c>
      <c r="P267" t="e">
        <f>IF(Flux_Rabinowitz3[[#This Row],[exact name in model?]]="",_xlfn.XLOOKUP(_xlfn.TEXTBEFORE(Flux_Rabinowitz3[[#This Row],[id]],"_",-1,,,Flux_Rabinowitz3[[#This Row],[id]]),[2]!rxns[id without compartment],[2]!rxns[id],""),Flux_Rabinowitz3[[#This Row],[exact name in model?]])</f>
        <v>#REF!</v>
      </c>
      <c r="Q267" t="str">
        <f>"v.up('RXN-"&amp;Flux_Rabinowitz3[[#This Row],[id]]&amp;"_REV-SPONT') = "&amp;Flux_Rabinowitz3[[#This Row],[val_fit]]&amp;" * %nscale%;"</f>
        <v>v.up('RXN-O2t_c_m_REV-SPONT') = 15.0505012 * %nscale%;</v>
      </c>
      <c r="R267" t="s">
        <v>909</v>
      </c>
    </row>
    <row r="268" spans="1:18" x14ac:dyDescent="0.2">
      <c r="A268" t="s">
        <v>1392</v>
      </c>
      <c r="B268" t="s">
        <v>1393</v>
      </c>
      <c r="C268" t="s">
        <v>1394</v>
      </c>
      <c r="D268" t="s">
        <v>77</v>
      </c>
      <c r="E268">
        <v>0</v>
      </c>
      <c r="F268" t="s">
        <v>1395</v>
      </c>
      <c r="G268">
        <v>0</v>
      </c>
      <c r="H268">
        <v>0</v>
      </c>
      <c r="I268">
        <v>5.0612900000000002E-2</v>
      </c>
      <c r="J268">
        <v>0</v>
      </c>
      <c r="K268">
        <v>0</v>
      </c>
      <c r="L268">
        <v>0.9492702544350522</v>
      </c>
      <c r="M268">
        <v>0</v>
      </c>
      <c r="N268">
        <v>0</v>
      </c>
      <c r="O268" t="e">
        <f>_xlfn.XLOOKUP(Flux_Rabinowitz3[[#This Row],[id]],[1]!rxns[id],[1]!rxns[id],"")</f>
        <v>#REF!</v>
      </c>
      <c r="P268" t="e">
        <f>IF(Flux_Rabinowitz3[[#This Row],[exact name in model?]]="",_xlfn.XLOOKUP(_xlfn.TEXTBEFORE(Flux_Rabinowitz3[[#This Row],[id]],"_",-1,,,Flux_Rabinowitz3[[#This Row],[id]]),[2]!rxns[id without compartment],[2]!rxns[id],""),Flux_Rabinowitz3[[#This Row],[exact name in model?]])</f>
        <v>#REF!</v>
      </c>
      <c r="Q268" t="str">
        <f>"v.up('RXN-"&amp;Flux_Rabinowitz3[[#This Row],[id]]&amp;"_REV-SPONT') = "&amp;Flux_Rabinowitz3[[#This Row],[val_fit]]&amp;" * %nscale%;"</f>
        <v>v.up('RXN-OAADC_c_REV-SPONT') = 0 * %nscale%;</v>
      </c>
      <c r="R268" t="s">
        <v>1392</v>
      </c>
    </row>
    <row r="269" spans="1:18" x14ac:dyDescent="0.2">
      <c r="A269" t="s">
        <v>911</v>
      </c>
      <c r="B269" t="s">
        <v>912</v>
      </c>
      <c r="C269" t="s">
        <v>913</v>
      </c>
      <c r="D269" t="s">
        <v>26</v>
      </c>
      <c r="E269">
        <v>0</v>
      </c>
      <c r="F269" t="s">
        <v>914</v>
      </c>
      <c r="G269">
        <v>0</v>
      </c>
      <c r="H269">
        <v>0</v>
      </c>
      <c r="I269">
        <v>3.7404300000000001E-2</v>
      </c>
      <c r="J269">
        <v>0</v>
      </c>
      <c r="K269">
        <v>0</v>
      </c>
      <c r="L269">
        <v>0.70153635492068267</v>
      </c>
      <c r="M269">
        <v>0</v>
      </c>
      <c r="N269">
        <v>0</v>
      </c>
      <c r="O269" t="e">
        <f>_xlfn.XLOOKUP(Flux_Rabinowitz3[[#This Row],[id]],[1]!rxns[id],[1]!rxns[id],"")</f>
        <v>#REF!</v>
      </c>
      <c r="P269" t="e">
        <f>IF(Flux_Rabinowitz3[[#This Row],[exact name in model?]]="",_xlfn.XLOOKUP(_xlfn.TEXTBEFORE(Flux_Rabinowitz3[[#This Row],[id]],"_",-1,,,Flux_Rabinowitz3[[#This Row],[id]]),[2]!rxns[id without compartment],[2]!rxns[id],""),Flux_Rabinowitz3[[#This Row],[exact name in model?]])</f>
        <v>#REF!</v>
      </c>
      <c r="Q269" t="str">
        <f>"v.up('RXN-"&amp;Flux_Rabinowitz3[[#This Row],[id]]&amp;"_REV-SPONT') = "&amp;Flux_Rabinowitz3[[#This Row],[val_fit]]&amp;" * %nscale%;"</f>
        <v>v.up('RXN-OAAtps_m_REV-SPONT') = 0 * %nscale%;</v>
      </c>
      <c r="R269" t="s">
        <v>911</v>
      </c>
    </row>
    <row r="270" spans="1:18" x14ac:dyDescent="0.2">
      <c r="A270" t="s">
        <v>915</v>
      </c>
      <c r="B270" t="s">
        <v>916</v>
      </c>
      <c r="C270" t="s">
        <v>917</v>
      </c>
      <c r="D270" t="s">
        <v>62</v>
      </c>
      <c r="E270">
        <v>0</v>
      </c>
      <c r="F270" t="s">
        <v>918</v>
      </c>
      <c r="G270">
        <v>6.1997099999999999E-2</v>
      </c>
      <c r="H270">
        <v>6.1992499999999999E-2</v>
      </c>
      <c r="I270">
        <v>0.36503089999999999</v>
      </c>
      <c r="J270">
        <v>1.1627866194435681</v>
      </c>
      <c r="K270">
        <v>1.162700344142797</v>
      </c>
      <c r="L270">
        <v>6.8463371061459837</v>
      </c>
      <c r="M270">
        <v>6.199252923162489E-2</v>
      </c>
      <c r="N270">
        <v>1.162722743458046</v>
      </c>
      <c r="O270" t="e">
        <f>_xlfn.XLOOKUP(Flux_Rabinowitz3[[#This Row],[id]],[1]!rxns[id],[1]!rxns[id],"")</f>
        <v>#REF!</v>
      </c>
      <c r="P270" t="e">
        <f>IF(Flux_Rabinowitz3[[#This Row],[exact name in model?]]="",_xlfn.XLOOKUP(_xlfn.TEXTBEFORE(Flux_Rabinowitz3[[#This Row],[id]],"_",-1,,,Flux_Rabinowitz3[[#This Row],[id]]),[2]!rxns[id without compartment],[2]!rxns[id],""),Flux_Rabinowitz3[[#This Row],[exact name in model?]])</f>
        <v>#REF!</v>
      </c>
      <c r="Q270" t="str">
        <f>"v.up('RXN-"&amp;Flux_Rabinowitz3[[#This Row],[id]]&amp;"_REV-SPONT') = "&amp;Flux_Rabinowitz3[[#This Row],[val_fit]]&amp;" * %nscale%;"</f>
        <v>v.up('RXN-OCBT_c_REV-SPONT') = 0.0619971 * %nscale%;</v>
      </c>
      <c r="R270" t="s">
        <v>915</v>
      </c>
    </row>
    <row r="271" spans="1:18" x14ac:dyDescent="0.2">
      <c r="A271" t="s">
        <v>919</v>
      </c>
      <c r="B271" t="s">
        <v>920</v>
      </c>
      <c r="C271" t="s">
        <v>921</v>
      </c>
      <c r="D271" t="s">
        <v>154</v>
      </c>
      <c r="E271">
        <v>0</v>
      </c>
      <c r="F271" t="s">
        <v>922</v>
      </c>
      <c r="G271">
        <v>0.1286427</v>
      </c>
      <c r="H271">
        <v>0.1286426</v>
      </c>
      <c r="I271">
        <v>0.1286428</v>
      </c>
      <c r="J271">
        <v>2.4127581814164389</v>
      </c>
      <c r="K271">
        <v>2.4127563058664219</v>
      </c>
      <c r="L271">
        <v>2.412760056966456</v>
      </c>
      <c r="M271">
        <v>0.1286426881921604</v>
      </c>
      <c r="N271">
        <v>2.412803303793936</v>
      </c>
      <c r="O271" t="e">
        <f>_xlfn.XLOOKUP(Flux_Rabinowitz3[[#This Row],[id]],[1]!rxns[id],[1]!rxns[id],"")</f>
        <v>#REF!</v>
      </c>
      <c r="P271" t="e">
        <f>IF(Flux_Rabinowitz3[[#This Row],[exact name in model?]]="",_xlfn.XLOOKUP(_xlfn.TEXTBEFORE(Flux_Rabinowitz3[[#This Row],[id]],"_",-1,,,Flux_Rabinowitz3[[#This Row],[id]]),[2]!rxns[id without compartment],[2]!rxns[id],""),Flux_Rabinowitz3[[#This Row],[exact name in model?]])</f>
        <v>#REF!</v>
      </c>
      <c r="Q271" t="str">
        <f>"v.up('RXN-"&amp;Flux_Rabinowitz3[[#This Row],[id]]&amp;"_REV-SPONT') = "&amp;Flux_Rabinowitz3[[#This Row],[val_fit]]&amp;" * %nscale%;"</f>
        <v>v.up('RXN-OMCDC_c_REV-SPONT') = 0.1286427 * %nscale%;</v>
      </c>
      <c r="R271" t="s">
        <v>919</v>
      </c>
    </row>
    <row r="272" spans="1:18" x14ac:dyDescent="0.2">
      <c r="A272" t="s">
        <v>923</v>
      </c>
      <c r="B272" t="s">
        <v>924</v>
      </c>
      <c r="C272" t="s">
        <v>925</v>
      </c>
      <c r="D272" t="s">
        <v>222</v>
      </c>
      <c r="E272">
        <v>0</v>
      </c>
      <c r="F272" t="s">
        <v>926</v>
      </c>
      <c r="G272">
        <v>7.6243400000000003E-2</v>
      </c>
      <c r="H272">
        <v>7.62433E-2</v>
      </c>
      <c r="I272">
        <v>7.6243500000000006E-2</v>
      </c>
      <c r="J272">
        <v>1.429983101481904</v>
      </c>
      <c r="K272">
        <v>1.4299812259318869</v>
      </c>
      <c r="L272">
        <v>1.4299849770319211</v>
      </c>
      <c r="M272">
        <v>7.6243370768375104E-2</v>
      </c>
      <c r="N272">
        <v>1.430009427411298</v>
      </c>
      <c r="O272" t="e">
        <f>_xlfn.XLOOKUP(Flux_Rabinowitz3[[#This Row],[id]],[1]!rxns[id],[1]!rxns[id],"")</f>
        <v>#REF!</v>
      </c>
      <c r="P272" t="e">
        <f>IF(Flux_Rabinowitz3[[#This Row],[exact name in model?]]="",_xlfn.XLOOKUP(_xlfn.TEXTBEFORE(Flux_Rabinowitz3[[#This Row],[id]],"_",-1,,,Flux_Rabinowitz3[[#This Row],[id]]),[2]!rxns[id without compartment],[2]!rxns[id],""),Flux_Rabinowitz3[[#This Row],[exact name in model?]])</f>
        <v>#REF!</v>
      </c>
      <c r="Q272" t="str">
        <f>"v.up('RXN-"&amp;Flux_Rabinowitz3[[#This Row],[id]]&amp;"_REV-SPONT') = "&amp;Flux_Rabinowitz3[[#This Row],[val_fit]]&amp;" * %nscale%;"</f>
        <v>v.up('RXN-OMPDC_c_REV-SPONT') = 0.0762434 * %nscale%;</v>
      </c>
      <c r="R272" t="s">
        <v>923</v>
      </c>
    </row>
    <row r="273" spans="1:18" x14ac:dyDescent="0.2">
      <c r="A273" t="s">
        <v>927</v>
      </c>
      <c r="B273" t="s">
        <v>928</v>
      </c>
      <c r="C273" t="s">
        <v>929</v>
      </c>
      <c r="D273" t="s">
        <v>62</v>
      </c>
      <c r="E273">
        <v>0</v>
      </c>
      <c r="F273" t="s">
        <v>930</v>
      </c>
      <c r="G273">
        <v>0.47406300000000001</v>
      </c>
      <c r="H273">
        <v>0</v>
      </c>
      <c r="I273">
        <v>0.60759999999999992</v>
      </c>
      <c r="J273">
        <v>8.8912886759747831</v>
      </c>
      <c r="K273">
        <v>0</v>
      </c>
      <c r="L273">
        <v>11.395841901861729</v>
      </c>
      <c r="M273">
        <v>0.4404266</v>
      </c>
      <c r="N273">
        <v>8.2605764112405264</v>
      </c>
      <c r="O273" t="e">
        <f>_xlfn.XLOOKUP(Flux_Rabinowitz3[[#This Row],[id]],[1]!rxns[id],[1]!rxns[id],"")</f>
        <v>#REF!</v>
      </c>
      <c r="P273" t="e">
        <f>IF(Flux_Rabinowitz3[[#This Row],[exact name in model?]]="",_xlfn.XLOOKUP(_xlfn.TEXTBEFORE(Flux_Rabinowitz3[[#This Row],[id]],"_",-1,,,Flux_Rabinowitz3[[#This Row],[id]]),[2]!rxns[id without compartment],[2]!rxns[id],""),Flux_Rabinowitz3[[#This Row],[exact name in model?]])</f>
        <v>#REF!</v>
      </c>
      <c r="Q273" t="str">
        <f>"v.up('RXN-"&amp;Flux_Rabinowitz3[[#This Row],[id]]&amp;"_REV-SPONT') = "&amp;Flux_Rabinowitz3[[#This Row],[val_fit]]&amp;" * %nscale%;"</f>
        <v>v.up('RXN-ORNCD_m_REV-SPONT') = 0.474063 * %nscale%;</v>
      </c>
      <c r="R273" t="s">
        <v>927</v>
      </c>
    </row>
    <row r="274" spans="1:18" x14ac:dyDescent="0.2">
      <c r="A274" t="s">
        <v>935</v>
      </c>
      <c r="B274" t="s">
        <v>936</v>
      </c>
      <c r="C274" t="s">
        <v>937</v>
      </c>
      <c r="D274" t="s">
        <v>62</v>
      </c>
      <c r="E274">
        <v>0</v>
      </c>
      <c r="F274" t="s">
        <v>938</v>
      </c>
      <c r="G274">
        <v>6.7774299999999996E-2</v>
      </c>
      <c r="H274">
        <v>0</v>
      </c>
      <c r="I274">
        <v>0.60059779999999996</v>
      </c>
      <c r="J274">
        <v>1.271140895012093</v>
      </c>
      <c r="K274">
        <v>0</v>
      </c>
      <c r="L274">
        <v>11.26451213858784</v>
      </c>
      <c r="M274">
        <v>6.7771968932127058E-2</v>
      </c>
      <c r="N274">
        <v>1.2711210628605409</v>
      </c>
      <c r="O274" t="e">
        <f>_xlfn.XLOOKUP(Flux_Rabinowitz3[[#This Row],[id]],[1]!rxns[id],[1]!rxns[id],"")</f>
        <v>#REF!</v>
      </c>
      <c r="P274" t="e">
        <f>IF(Flux_Rabinowitz3[[#This Row],[exact name in model?]]="",_xlfn.XLOOKUP(_xlfn.TEXTBEFORE(Flux_Rabinowitz3[[#This Row],[id]],"_",-1,,,Flux_Rabinowitz3[[#This Row],[id]]),[2]!rxns[id without compartment],[2]!rxns[id],""),Flux_Rabinowitz3[[#This Row],[exact name in model?]])</f>
        <v>#REF!</v>
      </c>
      <c r="Q274" t="str">
        <f>"v.up('RXN-"&amp;Flux_Rabinowitz3[[#This Row],[id]]&amp;"_REV-SPONT') = "&amp;Flux_Rabinowitz3[[#This Row],[val_fit]]&amp;" * %nscale%;"</f>
        <v>v.up('RXN-ORNTA_c_REV-SPONT') = 0.0677743 * %nscale%;</v>
      </c>
      <c r="R274" t="s">
        <v>935</v>
      </c>
    </row>
    <row r="275" spans="1:18" x14ac:dyDescent="0.2">
      <c r="A275" t="s">
        <v>931</v>
      </c>
      <c r="B275" t="s">
        <v>932</v>
      </c>
      <c r="C275" t="s">
        <v>933</v>
      </c>
      <c r="D275" t="s">
        <v>62</v>
      </c>
      <c r="E275">
        <v>0</v>
      </c>
      <c r="F275" t="s">
        <v>934</v>
      </c>
      <c r="G275">
        <v>0.60382979999999997</v>
      </c>
      <c r="H275">
        <v>0.57019110000000006</v>
      </c>
      <c r="I275">
        <v>0.71242799999999995</v>
      </c>
      <c r="J275">
        <v>11.32512991512967</v>
      </c>
      <c r="K275">
        <v>10.69421927164028</v>
      </c>
      <c r="L275">
        <v>13.36194347343573</v>
      </c>
      <c r="M275">
        <v>0.57019117474435821</v>
      </c>
      <c r="N275">
        <v>10.694421653893681</v>
      </c>
      <c r="O275" t="e">
        <f>_xlfn.XLOOKUP(Flux_Rabinowitz3[[#This Row],[id]],[1]!rxns[id],[1]!rxns[id],"")</f>
        <v>#REF!</v>
      </c>
      <c r="P275" t="e">
        <f>IF(Flux_Rabinowitz3[[#This Row],[exact name in model?]]="",_xlfn.XLOOKUP(_xlfn.TEXTBEFORE(Flux_Rabinowitz3[[#This Row],[id]],"_",-1,,,Flux_Rabinowitz3[[#This Row],[id]]),[2]!rxns[id without compartment],[2]!rxns[id],""),Flux_Rabinowitz3[[#This Row],[exact name in model?]])</f>
        <v>#REF!</v>
      </c>
      <c r="Q275" t="str">
        <f>"v.up('RXN-"&amp;Flux_Rabinowitz3[[#This Row],[id]]&amp;"_REV-SPONT') = "&amp;Flux_Rabinowitz3[[#This Row],[val_fit]]&amp;" * %nscale%;"</f>
        <v>v.up('RXN-ORNTACi_m_REV-SPONT') = 0.6038298 * %nscale%;</v>
      </c>
      <c r="R275" t="s">
        <v>931</v>
      </c>
    </row>
    <row r="276" spans="1:18" x14ac:dyDescent="0.2">
      <c r="A276" t="s">
        <v>939</v>
      </c>
      <c r="B276" t="s">
        <v>940</v>
      </c>
      <c r="C276" t="s">
        <v>941</v>
      </c>
      <c r="D276" t="s">
        <v>26</v>
      </c>
      <c r="E276">
        <v>0</v>
      </c>
      <c r="F276" t="s">
        <v>942</v>
      </c>
      <c r="G276">
        <v>0.12976689999999999</v>
      </c>
      <c r="H276">
        <v>6.1992499999999999E-2</v>
      </c>
      <c r="I276">
        <v>0.66259039999999991</v>
      </c>
      <c r="J276">
        <v>2.433843114704906</v>
      </c>
      <c r="K276">
        <v>1.162700344142797</v>
      </c>
      <c r="L276">
        <v>12.427214358280651</v>
      </c>
      <c r="M276">
        <v>0.12976457474435829</v>
      </c>
      <c r="N276">
        <v>2.4338452426531552</v>
      </c>
      <c r="O276" t="e">
        <f>_xlfn.XLOOKUP(Flux_Rabinowitz3[[#This Row],[id]],[1]!rxns[id],[1]!rxns[id],"")</f>
        <v>#REF!</v>
      </c>
      <c r="P276" t="e">
        <f>IF(Flux_Rabinowitz3[[#This Row],[exact name in model?]]="",_xlfn.XLOOKUP(_xlfn.TEXTBEFORE(Flux_Rabinowitz3[[#This Row],[id]],"_",-1,,,Flux_Rabinowitz3[[#This Row],[id]]),[2]!rxns[id without compartment],[2]!rxns[id],""),Flux_Rabinowitz3[[#This Row],[exact name in model?]])</f>
        <v>#REF!</v>
      </c>
      <c r="Q276" t="str">
        <f>"v.up('RXN-"&amp;Flux_Rabinowitz3[[#This Row],[id]]&amp;"_REV-SPONT') = "&amp;Flux_Rabinowitz3[[#This Row],[val_fit]]&amp;" * %nscale%;"</f>
        <v>v.up('RXN-ORNtpa_m_REV-SPONT') = 0.1297669 * %nscale%;</v>
      </c>
      <c r="R276" t="s">
        <v>939</v>
      </c>
    </row>
    <row r="277" spans="1:18" x14ac:dyDescent="0.2">
      <c r="A277" t="s">
        <v>943</v>
      </c>
      <c r="B277" t="s">
        <v>944</v>
      </c>
      <c r="C277" t="s">
        <v>945</v>
      </c>
      <c r="D277" t="s">
        <v>222</v>
      </c>
      <c r="E277">
        <v>0</v>
      </c>
      <c r="F277" t="s">
        <v>946</v>
      </c>
      <c r="G277">
        <v>7.6243400000000003E-2</v>
      </c>
      <c r="H277">
        <v>7.62433E-2</v>
      </c>
      <c r="I277">
        <v>7.6243500000000006E-2</v>
      </c>
      <c r="J277">
        <v>1.429983101481904</v>
      </c>
      <c r="K277">
        <v>1.4299812259318869</v>
      </c>
      <c r="L277">
        <v>1.4299849770319211</v>
      </c>
      <c r="M277">
        <v>7.6243370768375104E-2</v>
      </c>
      <c r="N277">
        <v>1.430009427411298</v>
      </c>
      <c r="O277" t="e">
        <f>_xlfn.XLOOKUP(Flux_Rabinowitz3[[#This Row],[id]],[1]!rxns[id],[1]!rxns[id],"")</f>
        <v>#REF!</v>
      </c>
      <c r="P277" t="e">
        <f>IF(Flux_Rabinowitz3[[#This Row],[exact name in model?]]="",_xlfn.XLOOKUP(_xlfn.TEXTBEFORE(Flux_Rabinowitz3[[#This Row],[id]],"_",-1,,,Flux_Rabinowitz3[[#This Row],[id]]),[2]!rxns[id without compartment],[2]!rxns[id],""),Flux_Rabinowitz3[[#This Row],[exact name in model?]])</f>
        <v>#REF!</v>
      </c>
      <c r="Q277" t="str">
        <f>"v.up('RXN-"&amp;Flux_Rabinowitz3[[#This Row],[id]]&amp;"_REV-SPONT') = "&amp;Flux_Rabinowitz3[[#This Row],[val_fit]]&amp;" * %nscale%;"</f>
        <v>v.up('RXN-ORPT_c_REV-SPONT') = 0.0762434 * %nscale%;</v>
      </c>
      <c r="R277" t="s">
        <v>943</v>
      </c>
    </row>
    <row r="278" spans="1:18" x14ac:dyDescent="0.2">
      <c r="A278" t="s">
        <v>1332</v>
      </c>
      <c r="B278" t="s">
        <v>1333</v>
      </c>
      <c r="C278" t="s">
        <v>1334</v>
      </c>
      <c r="D278" t="s">
        <v>62</v>
      </c>
      <c r="E278">
        <v>0</v>
      </c>
      <c r="F278" t="s">
        <v>1335</v>
      </c>
      <c r="G278">
        <v>0.47406310000000002</v>
      </c>
      <c r="H278">
        <v>0.4404266</v>
      </c>
      <c r="I278">
        <v>0.60760009999999998</v>
      </c>
      <c r="J278">
        <v>8.8912905515248006</v>
      </c>
      <c r="K278">
        <v>8.2604211701357748</v>
      </c>
      <c r="L278">
        <v>11.39584377741175</v>
      </c>
      <c r="M278">
        <v>0.4404266</v>
      </c>
      <c r="N278">
        <v>8.2605764112405264</v>
      </c>
      <c r="O278" t="e">
        <f>_xlfn.XLOOKUP(Flux_Rabinowitz3[[#This Row],[id]],[1]!rxns[id],[1]!rxns[id],"")</f>
        <v>#REF!</v>
      </c>
      <c r="P278" t="e">
        <f>IF(Flux_Rabinowitz3[[#This Row],[exact name in model?]]="",_xlfn.XLOOKUP(_xlfn.TEXTBEFORE(Flux_Rabinowitz3[[#This Row],[id]],"_",-1,,,Flux_Rabinowitz3[[#This Row],[id]]),[2]!rxns[id without compartment],[2]!rxns[id],""),Flux_Rabinowitz3[[#This Row],[exact name in model?]])</f>
        <v>#REF!</v>
      </c>
      <c r="Q278" t="str">
        <f>"v.up('RXN-"&amp;Flux_Rabinowitz3[[#This Row],[id]]&amp;"_REV-SPONT') = "&amp;Flux_Rabinowitz3[[#This Row],[val_fit]]&amp;" * %nscale%;"</f>
        <v>v.up('RXN-P5CD2_m_REV-SPONT') = 0.4740631 * %nscale%;</v>
      </c>
      <c r="R278" t="s">
        <v>1332</v>
      </c>
    </row>
    <row r="279" spans="1:18" x14ac:dyDescent="0.2">
      <c r="A279" t="s">
        <v>1319</v>
      </c>
      <c r="B279" t="s">
        <v>1320</v>
      </c>
      <c r="C279" t="s">
        <v>1321</v>
      </c>
      <c r="D279" t="s">
        <v>62</v>
      </c>
      <c r="E279">
        <v>0</v>
      </c>
      <c r="F279" t="s">
        <v>1322</v>
      </c>
      <c r="G279">
        <v>6.7774399999999999E-2</v>
      </c>
      <c r="H279">
        <v>6.7774199999999993E-2</v>
      </c>
      <c r="I279">
        <v>0.67537429999999998</v>
      </c>
      <c r="J279">
        <v>1.271142770562109</v>
      </c>
      <c r="K279">
        <v>1.271139019462076</v>
      </c>
      <c r="L279">
        <v>12.666982796873819</v>
      </c>
      <c r="M279">
        <v>6.7774247540857688E-2</v>
      </c>
      <c r="N279">
        <v>1.271163800110132</v>
      </c>
      <c r="O279" t="e">
        <f>_xlfn.XLOOKUP(Flux_Rabinowitz3[[#This Row],[id]],[1]!rxns[id],[1]!rxns[id],"")</f>
        <v>#REF!</v>
      </c>
      <c r="P279" t="e">
        <f>IF(Flux_Rabinowitz3[[#This Row],[exact name in model?]]="",_xlfn.XLOOKUP(_xlfn.TEXTBEFORE(Flux_Rabinowitz3[[#This Row],[id]],"_",-1,,,Flux_Rabinowitz3[[#This Row],[id]]),[2]!rxns[id without compartment],[2]!rxns[id],""),Flux_Rabinowitz3[[#This Row],[exact name in model?]])</f>
        <v>#REF!</v>
      </c>
      <c r="Q279" t="str">
        <f>"v.up('RXN-"&amp;Flux_Rabinowitz3[[#This Row],[id]]&amp;"_REV-SPONT') = "&amp;Flux_Rabinowitz3[[#This Row],[val_fit]]&amp;" * %nscale%;"</f>
        <v>v.up('RXN-P5CR_c_REV-SPONT') = 0.0677744 * %nscale%;</v>
      </c>
      <c r="R279" t="s">
        <v>1319</v>
      </c>
    </row>
    <row r="280" spans="1:18" x14ac:dyDescent="0.2">
      <c r="A280" t="s">
        <v>947</v>
      </c>
      <c r="B280" t="s">
        <v>948</v>
      </c>
      <c r="C280" t="s">
        <v>949</v>
      </c>
      <c r="D280" t="s">
        <v>141</v>
      </c>
      <c r="E280">
        <v>0</v>
      </c>
      <c r="F280" t="s">
        <v>950</v>
      </c>
      <c r="G280">
        <v>4.9922999999999999E-3</v>
      </c>
      <c r="H280">
        <v>4.9921999999999996E-3</v>
      </c>
      <c r="I280">
        <v>4.9924000000000001E-3</v>
      </c>
      <c r="J280">
        <v>9.3633083486939314E-2</v>
      </c>
      <c r="K280">
        <v>9.3631207936922534E-2</v>
      </c>
      <c r="L280">
        <v>9.3634959036956081E-2</v>
      </c>
      <c r="M280">
        <v>4.9922623893467258E-3</v>
      </c>
      <c r="N280">
        <v>9.3634137747721932E-2</v>
      </c>
      <c r="O280" t="e">
        <f>_xlfn.XLOOKUP(Flux_Rabinowitz3[[#This Row],[id]],[1]!rxns[id],[1]!rxns[id],"")</f>
        <v>#REF!</v>
      </c>
      <c r="P280" t="e">
        <f>IF(Flux_Rabinowitz3[[#This Row],[exact name in model?]]="",_xlfn.XLOOKUP(_xlfn.TEXTBEFORE(Flux_Rabinowitz3[[#This Row],[id]],"_",-1,,,Flux_Rabinowitz3[[#This Row],[id]]),[2]!rxns[id without compartment],[2]!rxns[id],""),Flux_Rabinowitz3[[#This Row],[exact name in model?]])</f>
        <v>#REF!</v>
      </c>
      <c r="Q280" t="str">
        <f>"v.up('RXN-"&amp;Flux_Rabinowitz3[[#This Row],[id]]&amp;"_REV-SPONT') = "&amp;Flux_Rabinowitz3[[#This Row],[val_fit]]&amp;" * %nscale%;"</f>
        <v>v.up('RXN-PAILS_c_REV-SPONT') = 0.0049923 * %nscale%;</v>
      </c>
      <c r="R280" t="s">
        <v>1421</v>
      </c>
    </row>
    <row r="281" spans="1:18" x14ac:dyDescent="0.2">
      <c r="A281" t="s">
        <v>955</v>
      </c>
      <c r="B281" t="s">
        <v>956</v>
      </c>
      <c r="C281" t="s">
        <v>957</v>
      </c>
      <c r="D281" t="s">
        <v>141</v>
      </c>
      <c r="E281">
        <v>0</v>
      </c>
      <c r="F281" t="s">
        <v>958</v>
      </c>
      <c r="G281">
        <v>2.0558E-3</v>
      </c>
      <c r="H281">
        <v>2.0557000000000001E-3</v>
      </c>
      <c r="I281">
        <v>2.0558999999999998E-3</v>
      </c>
      <c r="J281">
        <v>3.8557557244646733E-2</v>
      </c>
      <c r="K281">
        <v>3.8555681694629959E-2</v>
      </c>
      <c r="L281">
        <v>3.8559432794663492E-2</v>
      </c>
      <c r="M281">
        <v>2.0558151051641928E-3</v>
      </c>
      <c r="N281">
        <v>3.8558565181102337E-2</v>
      </c>
      <c r="O281" t="e">
        <f>_xlfn.XLOOKUP(Flux_Rabinowitz3[[#This Row],[id]],[1]!rxns[id],[1]!rxns[id],"")</f>
        <v>#REF!</v>
      </c>
      <c r="P281" t="e">
        <f>IF(Flux_Rabinowitz3[[#This Row],[exact name in model?]]="",_xlfn.XLOOKUP(_xlfn.TEXTBEFORE(Flux_Rabinowitz3[[#This Row],[id]],"_",-1,,,Flux_Rabinowitz3[[#This Row],[id]]),[2]!rxns[id without compartment],[2]!rxns[id],""),Flux_Rabinowitz3[[#This Row],[exact name in model?]])</f>
        <v>#REF!</v>
      </c>
      <c r="Q281" t="str">
        <f>"v.up('RXN-"&amp;Flux_Rabinowitz3[[#This Row],[id]]&amp;"_REV-SPONT') = "&amp;Flux_Rabinowitz3[[#This Row],[val_fit]]&amp;" * %nscale%;"</f>
        <v>v.up('RXN-PAP_c_REV-SPONT') = 0.0020558 * %nscale%;</v>
      </c>
      <c r="R281" t="s">
        <v>1421</v>
      </c>
    </row>
    <row r="282" spans="1:18" x14ac:dyDescent="0.2">
      <c r="A282" t="s">
        <v>951</v>
      </c>
      <c r="B282" t="s">
        <v>952</v>
      </c>
      <c r="C282" t="s">
        <v>953</v>
      </c>
      <c r="D282" t="s">
        <v>256</v>
      </c>
      <c r="E282">
        <v>0</v>
      </c>
      <c r="F282" t="s">
        <v>954</v>
      </c>
      <c r="G282">
        <v>2.0556999999999999E-2</v>
      </c>
      <c r="H282">
        <v>2.0556899999999999E-2</v>
      </c>
      <c r="I282">
        <v>2.0557099999999998E-2</v>
      </c>
      <c r="J282">
        <v>0.38555681694629962</v>
      </c>
      <c r="K282">
        <v>0.38555494139628282</v>
      </c>
      <c r="L282">
        <v>0.3855586924963163</v>
      </c>
      <c r="M282">
        <v>2.055699132142089E-2</v>
      </c>
      <c r="N282">
        <v>0.3855639000818879</v>
      </c>
      <c r="O282" t="e">
        <f>_xlfn.XLOOKUP(Flux_Rabinowitz3[[#This Row],[id]],[1]!rxns[id],[1]!rxns[id],"")</f>
        <v>#REF!</v>
      </c>
      <c r="P282" t="e">
        <f>IF(Flux_Rabinowitz3[[#This Row],[exact name in model?]]="",_xlfn.XLOOKUP(_xlfn.TEXTBEFORE(Flux_Rabinowitz3[[#This Row],[id]],"_",-1,,,Flux_Rabinowitz3[[#This Row],[id]]),[2]!rxns[id without compartment],[2]!rxns[id],""),Flux_Rabinowitz3[[#This Row],[exact name in model?]])</f>
        <v>#REF!</v>
      </c>
      <c r="Q282" t="str">
        <f>"v.up('RXN-"&amp;Flux_Rabinowitz3[[#This Row],[id]]&amp;"_REV-SPONT') = "&amp;Flux_Rabinowitz3[[#This Row],[val_fit]]&amp;" * %nscale%;"</f>
        <v>v.up('RXN-PAPSR_c_REV-SPONT') = 0.020557 * %nscale%;</v>
      </c>
      <c r="R282" t="s">
        <v>951</v>
      </c>
    </row>
    <row r="283" spans="1:18" x14ac:dyDescent="0.2">
      <c r="A283" t="s">
        <v>959</v>
      </c>
      <c r="B283" t="s">
        <v>960</v>
      </c>
      <c r="C283" t="s">
        <v>961</v>
      </c>
      <c r="D283" t="s">
        <v>72</v>
      </c>
      <c r="E283">
        <v>0</v>
      </c>
      <c r="F283" t="s">
        <v>962</v>
      </c>
      <c r="G283">
        <v>1.3895251</v>
      </c>
      <c r="H283">
        <v>1.3418258999999999</v>
      </c>
      <c r="I283">
        <v>1.4379926000000001</v>
      </c>
      <c r="J283">
        <v>26.061238245998371</v>
      </c>
      <c r="K283">
        <v>25.16661589240179</v>
      </c>
      <c r="L283">
        <v>26.970270450373761</v>
      </c>
      <c r="M283">
        <v>1.3931510168940819</v>
      </c>
      <c r="N283">
        <v>26.129735187318399</v>
      </c>
      <c r="O283" t="e">
        <f>_xlfn.XLOOKUP(Flux_Rabinowitz3[[#This Row],[id]],[1]!rxns[id],[1]!rxns[id],"")</f>
        <v>#REF!</v>
      </c>
      <c r="P283" t="e">
        <f>IF(Flux_Rabinowitz3[[#This Row],[exact name in model?]]="",_xlfn.XLOOKUP(_xlfn.TEXTBEFORE(Flux_Rabinowitz3[[#This Row],[id]],"_",-1,,,Flux_Rabinowitz3[[#This Row],[id]]),[2]!rxns[id without compartment],[2]!rxns[id],""),Flux_Rabinowitz3[[#This Row],[exact name in model?]])</f>
        <v>#REF!</v>
      </c>
      <c r="Q283" t="str">
        <f>"v.up('RXN-"&amp;Flux_Rabinowitz3[[#This Row],[id]]&amp;"_REV-SPONT') = "&amp;Flux_Rabinowitz3[[#This Row],[val_fit]]&amp;" * %nscale%;"</f>
        <v>v.up('RXN-PC_c_REV-SPONT') = 1.3895251 * %nscale%;</v>
      </c>
      <c r="R283" t="s">
        <v>959</v>
      </c>
    </row>
    <row r="284" spans="1:18" x14ac:dyDescent="0.2">
      <c r="A284" t="s">
        <v>963</v>
      </c>
      <c r="B284" t="s">
        <v>964</v>
      </c>
      <c r="C284" t="s">
        <v>965</v>
      </c>
      <c r="D284" t="s">
        <v>72</v>
      </c>
      <c r="E284">
        <v>0</v>
      </c>
      <c r="F284" t="s">
        <v>966</v>
      </c>
      <c r="G284">
        <v>2.8923625999999998</v>
      </c>
      <c r="H284">
        <v>2.8398612999999999</v>
      </c>
      <c r="I284">
        <v>2.9656543000000002</v>
      </c>
      <c r="J284">
        <v>54.247707229193132</v>
      </c>
      <c r="K284">
        <v>53.263019088241499</v>
      </c>
      <c r="L284">
        <v>55.622329720830187</v>
      </c>
      <c r="M284">
        <v>2.9656543000000002</v>
      </c>
      <c r="N284">
        <v>55.623375051538737</v>
      </c>
      <c r="O284" t="e">
        <f>_xlfn.XLOOKUP(Flux_Rabinowitz3[[#This Row],[id]],[1]!rxns[id],[1]!rxns[id],"")</f>
        <v>#REF!</v>
      </c>
      <c r="P284" t="e">
        <f>IF(Flux_Rabinowitz3[[#This Row],[exact name in model?]]="",_xlfn.XLOOKUP(_xlfn.TEXTBEFORE(Flux_Rabinowitz3[[#This Row],[id]],"_",-1,,,Flux_Rabinowitz3[[#This Row],[id]]),[2]!rxns[id without compartment],[2]!rxns[id],""),Flux_Rabinowitz3[[#This Row],[exact name in model?]])</f>
        <v>#REF!</v>
      </c>
      <c r="Q284" t="str">
        <f>"v.up('RXN-"&amp;Flux_Rabinowitz3[[#This Row],[id]]&amp;"_REV-SPONT') = "&amp;Flux_Rabinowitz3[[#This Row],[val_fit]]&amp;" * %nscale%;"</f>
        <v>v.up('RXN-PDH_m_REV-SPONT') = 2.8923626 * %nscale%;</v>
      </c>
      <c r="R284" t="s">
        <v>963</v>
      </c>
    </row>
    <row r="285" spans="1:18" x14ac:dyDescent="0.2">
      <c r="A285" t="s">
        <v>967</v>
      </c>
      <c r="B285" t="s">
        <v>968</v>
      </c>
      <c r="C285" t="s">
        <v>969</v>
      </c>
      <c r="D285" t="s">
        <v>141</v>
      </c>
      <c r="E285">
        <v>0</v>
      </c>
      <c r="F285" t="s">
        <v>970</v>
      </c>
      <c r="G285">
        <v>1.1126799999999999E-2</v>
      </c>
      <c r="H285">
        <v>1.11267E-2</v>
      </c>
      <c r="I285">
        <v>1.11269E-2</v>
      </c>
      <c r="J285">
        <v>0.2086886992653639</v>
      </c>
      <c r="K285">
        <v>0.20868682371534719</v>
      </c>
      <c r="L285">
        <v>0.2086905748153807</v>
      </c>
      <c r="M285">
        <v>1.1126838317401459E-2</v>
      </c>
      <c r="N285">
        <v>0.20869333990366101</v>
      </c>
      <c r="O285" t="e">
        <f>_xlfn.XLOOKUP(Flux_Rabinowitz3[[#This Row],[id]],[1]!rxns[id],[1]!rxns[id],"")</f>
        <v>#REF!</v>
      </c>
      <c r="P285" t="e">
        <f>IF(Flux_Rabinowitz3[[#This Row],[exact name in model?]]="",_xlfn.XLOOKUP(_xlfn.TEXTBEFORE(Flux_Rabinowitz3[[#This Row],[id]],"_",-1,,,Flux_Rabinowitz3[[#This Row],[id]]),[2]!rxns[id without compartment],[2]!rxns[id],""),Flux_Rabinowitz3[[#This Row],[exact name in model?]])</f>
        <v>#REF!</v>
      </c>
      <c r="Q285" t="str">
        <f>"v.up('RXN-"&amp;Flux_Rabinowitz3[[#This Row],[id]]&amp;"_REV-SPONT') = "&amp;Flux_Rabinowitz3[[#This Row],[val_fit]]&amp;" * %nscale%;"</f>
        <v>v.up('RXN-PDMEMT_c_REV-SPONT') = 0.0111268 * %nscale%;</v>
      </c>
      <c r="R285" t="s">
        <v>1421</v>
      </c>
    </row>
    <row r="286" spans="1:18" x14ac:dyDescent="0.2">
      <c r="A286" t="s">
        <v>971</v>
      </c>
      <c r="B286" t="s">
        <v>972</v>
      </c>
      <c r="C286" t="s">
        <v>973</v>
      </c>
      <c r="D286" t="s">
        <v>141</v>
      </c>
      <c r="E286">
        <v>0</v>
      </c>
      <c r="F286" t="s">
        <v>974</v>
      </c>
      <c r="G286">
        <v>1.1126799999999999E-2</v>
      </c>
      <c r="H286">
        <v>1.11267E-2</v>
      </c>
      <c r="I286">
        <v>1.11269E-2</v>
      </c>
      <c r="J286">
        <v>0.2086886992653639</v>
      </c>
      <c r="K286">
        <v>0.20868682371534719</v>
      </c>
      <c r="L286">
        <v>0.2086905748153807</v>
      </c>
      <c r="M286">
        <v>1.1126838317401459E-2</v>
      </c>
      <c r="N286">
        <v>0.20869333990366101</v>
      </c>
      <c r="O286" t="e">
        <f>_xlfn.XLOOKUP(Flux_Rabinowitz3[[#This Row],[id]],[1]!rxns[id],[1]!rxns[id],"")</f>
        <v>#REF!</v>
      </c>
      <c r="P286" t="e">
        <f>IF(Flux_Rabinowitz3[[#This Row],[exact name in model?]]="",_xlfn.XLOOKUP(_xlfn.TEXTBEFORE(Flux_Rabinowitz3[[#This Row],[id]],"_",-1,,,Flux_Rabinowitz3[[#This Row],[id]]),[2]!rxns[id without compartment],[2]!rxns[id],""),Flux_Rabinowitz3[[#This Row],[exact name in model?]])</f>
        <v>#REF!</v>
      </c>
      <c r="Q286" t="str">
        <f>"v.up('RXN-"&amp;Flux_Rabinowitz3[[#This Row],[id]]&amp;"_REV-SPONT') = "&amp;Flux_Rabinowitz3[[#This Row],[val_fit]]&amp;" * %nscale%;"</f>
        <v>v.up('RXN-PEMT_c_REV-SPONT') = 0.0111268 * %nscale%;</v>
      </c>
      <c r="R286" t="s">
        <v>1421</v>
      </c>
    </row>
    <row r="287" spans="1:18" x14ac:dyDescent="0.2">
      <c r="A287" t="s">
        <v>975</v>
      </c>
      <c r="B287" t="s">
        <v>976</v>
      </c>
      <c r="C287" t="s">
        <v>977</v>
      </c>
      <c r="D287" t="s">
        <v>435</v>
      </c>
      <c r="E287">
        <v>0</v>
      </c>
      <c r="F287" t="s">
        <v>978</v>
      </c>
      <c r="G287">
        <v>4.4444277000000003</v>
      </c>
      <c r="H287">
        <v>3.8673966000000002</v>
      </c>
      <c r="I287">
        <v>5.7789423000000006</v>
      </c>
      <c r="J287">
        <v>83.357464472440697</v>
      </c>
      <c r="K287">
        <v>72.534957579653721</v>
      </c>
      <c r="L287">
        <v>108.3869532764668</v>
      </c>
      <c r="M287">
        <v>3.8673966000000002</v>
      </c>
      <c r="N287">
        <v>72.536320755539776</v>
      </c>
      <c r="O287" t="e">
        <f>_xlfn.XLOOKUP(Flux_Rabinowitz3[[#This Row],[id]],[1]!rxns[id],[1]!rxns[id],"")</f>
        <v>#REF!</v>
      </c>
      <c r="P287" t="e">
        <f>IF(Flux_Rabinowitz3[[#This Row],[exact name in model?]]="",_xlfn.XLOOKUP(_xlfn.TEXTBEFORE(Flux_Rabinowitz3[[#This Row],[id]],"_",-1,,,Flux_Rabinowitz3[[#This Row],[id]]),[2]!rxns[id without compartment],[2]!rxns[id],""),Flux_Rabinowitz3[[#This Row],[exact name in model?]])</f>
        <v>#REF!</v>
      </c>
      <c r="Q287" t="str">
        <f>"v.up('RXN-"&amp;Flux_Rabinowitz3[[#This Row],[id]]&amp;"_REV-SPONT') = "&amp;Flux_Rabinowitz3[[#This Row],[val_fit]]&amp;" * %nscale%;"</f>
        <v>v.up('RXN-PFK_c_REV-SPONT') = 4.4444277 * %nscale%;</v>
      </c>
      <c r="R287" t="s">
        <v>975</v>
      </c>
    </row>
    <row r="288" spans="1:18" x14ac:dyDescent="0.2">
      <c r="A288" t="s">
        <v>979</v>
      </c>
      <c r="B288" t="s">
        <v>980</v>
      </c>
      <c r="C288" t="s">
        <v>981</v>
      </c>
      <c r="D288" t="s">
        <v>149</v>
      </c>
      <c r="E288">
        <v>0</v>
      </c>
      <c r="F288" t="s">
        <v>982</v>
      </c>
      <c r="G288">
        <v>3.0681009000000001</v>
      </c>
      <c r="H288">
        <v>2.8984236999999999</v>
      </c>
      <c r="I288">
        <v>3.1731919999999998</v>
      </c>
      <c r="J288">
        <v>57.543766944304963</v>
      </c>
      <c r="K288">
        <v>54.361386191259257</v>
      </c>
      <c r="L288">
        <v>59.514803087973057</v>
      </c>
      <c r="M288">
        <v>2.9830980436383929</v>
      </c>
      <c r="N288">
        <v>55.950547336825423</v>
      </c>
      <c r="O288" t="e">
        <f>_xlfn.XLOOKUP(Flux_Rabinowitz3[[#This Row],[id]],[1]!rxns[id],[1]!rxns[id],"")</f>
        <v>#REF!</v>
      </c>
      <c r="P288" t="e">
        <f>IF(Flux_Rabinowitz3[[#This Row],[exact name in model?]]="",_xlfn.XLOOKUP(_xlfn.TEXTBEFORE(Flux_Rabinowitz3[[#This Row],[id]],"_",-1,,,Flux_Rabinowitz3[[#This Row],[id]]),[2]!rxns[id without compartment],[2]!rxns[id],""),Flux_Rabinowitz3[[#This Row],[exact name in model?]])</f>
        <v>#REF!</v>
      </c>
      <c r="Q288" t="str">
        <f>"v.up('RXN-"&amp;Flux_Rabinowitz3[[#This Row],[id]]&amp;"_REV-SPONT') = "&amp;Flux_Rabinowitz3[[#This Row],[val_fit]]&amp;" * %nscale%;"</f>
        <v>v.up('RXN-PGCD_c_REV-SPONT') = 3.0681009 * %nscale%;</v>
      </c>
      <c r="R288" t="s">
        <v>979</v>
      </c>
    </row>
    <row r="289" spans="1:18" x14ac:dyDescent="0.2">
      <c r="A289" t="s">
        <v>983</v>
      </c>
      <c r="B289" t="s">
        <v>984</v>
      </c>
      <c r="C289" t="s">
        <v>985</v>
      </c>
      <c r="D289" t="s">
        <v>435</v>
      </c>
      <c r="E289">
        <v>1</v>
      </c>
      <c r="F289" t="s">
        <v>986</v>
      </c>
      <c r="G289">
        <v>1.4284844000000001</v>
      </c>
      <c r="H289">
        <v>1.2273053</v>
      </c>
      <c r="I289">
        <v>1.5220866</v>
      </c>
      <c r="J289">
        <v>26.791939403679748</v>
      </c>
      <c r="K289">
        <v>23.01872475990287</v>
      </c>
      <c r="L289">
        <v>28.547495481471781</v>
      </c>
      <c r="M289">
        <v>1.409600220464013</v>
      </c>
      <c r="N289">
        <v>26.43825402562986</v>
      </c>
      <c r="O289" t="e">
        <f>_xlfn.XLOOKUP(Flux_Rabinowitz3[[#This Row],[id]],[1]!rxns[id],[1]!rxns[id],"")</f>
        <v>#REF!</v>
      </c>
      <c r="P289" t="e">
        <f>IF(Flux_Rabinowitz3[[#This Row],[exact name in model?]]="",_xlfn.XLOOKUP(_xlfn.TEXTBEFORE(Flux_Rabinowitz3[[#This Row],[id]],"_",-1,,,Flux_Rabinowitz3[[#This Row],[id]]),[2]!rxns[id without compartment],[2]!rxns[id],""),Flux_Rabinowitz3[[#This Row],[exact name in model?]])</f>
        <v>#REF!</v>
      </c>
      <c r="Q289" t="str">
        <f>"v.up('RXN-"&amp;Flux_Rabinowitz3[[#This Row],[id]]&amp;"_REV-SPONT') = "&amp;Flux_Rabinowitz3[[#This Row],[val_fit]]&amp;" * %nscale%;"</f>
        <v>v.up('RXN-PGI_c_REV-SPONT') = 1.4284844 * %nscale%;</v>
      </c>
      <c r="R289" t="s">
        <v>983</v>
      </c>
    </row>
    <row r="290" spans="1:18" x14ac:dyDescent="0.2">
      <c r="A290" t="s">
        <v>987</v>
      </c>
      <c r="B290" t="s">
        <v>988</v>
      </c>
      <c r="C290" t="s">
        <v>989</v>
      </c>
      <c r="D290" t="s">
        <v>435</v>
      </c>
      <c r="E290">
        <v>1</v>
      </c>
      <c r="F290" t="s">
        <v>990</v>
      </c>
      <c r="G290">
        <v>7.015644</v>
      </c>
      <c r="H290">
        <v>6.6748151999999994</v>
      </c>
      <c r="I290">
        <v>7.1972363000000001</v>
      </c>
      <c r="J290">
        <v>131.58191221814491</v>
      </c>
      <c r="K290">
        <v>125.18949760260629</v>
      </c>
      <c r="L290">
        <v>134.98776663123809</v>
      </c>
      <c r="M290">
        <v>7.0916907436383934</v>
      </c>
      <c r="N290">
        <v>133.01070660289841</v>
      </c>
      <c r="O290" t="e">
        <f>_xlfn.XLOOKUP(Flux_Rabinowitz3[[#This Row],[id]],[1]!rxns[id],[1]!rxns[id],"")</f>
        <v>#REF!</v>
      </c>
      <c r="P290" t="e">
        <f>IF(Flux_Rabinowitz3[[#This Row],[exact name in model?]]="",_xlfn.XLOOKUP(_xlfn.TEXTBEFORE(Flux_Rabinowitz3[[#This Row],[id]],"_",-1,,,Flux_Rabinowitz3[[#This Row],[id]]),[2]!rxns[id without compartment],[2]!rxns[id],""),Flux_Rabinowitz3[[#This Row],[exact name in model?]])</f>
        <v>#REF!</v>
      </c>
      <c r="Q290" t="str">
        <f>"v.up('RXN-"&amp;Flux_Rabinowitz3[[#This Row],[id]]&amp;"_REV-SPONT') = "&amp;Flux_Rabinowitz3[[#This Row],[val_fit]]&amp;" * %nscale%;"</f>
        <v>v.up('RXN-PGK_c_REV-SPONT') = 7.015644 * %nscale%;</v>
      </c>
      <c r="R290" t="s">
        <v>987</v>
      </c>
    </row>
    <row r="291" spans="1:18" x14ac:dyDescent="0.2">
      <c r="A291" t="s">
        <v>991</v>
      </c>
      <c r="B291" t="s">
        <v>992</v>
      </c>
      <c r="C291" t="s">
        <v>993</v>
      </c>
      <c r="D291" t="s">
        <v>486</v>
      </c>
      <c r="E291">
        <v>0</v>
      </c>
      <c r="F291" t="s">
        <v>994</v>
      </c>
      <c r="G291">
        <v>3.3667815999999999</v>
      </c>
      <c r="H291">
        <v>3.2730793</v>
      </c>
      <c r="I291">
        <v>3.5678605999999999</v>
      </c>
      <c r="J291">
        <v>63.145672863227588</v>
      </c>
      <c r="K291">
        <v>61.388239359868777</v>
      </c>
      <c r="L291">
        <v>66.917010081437695</v>
      </c>
      <c r="M291">
        <v>3.3855656850392619</v>
      </c>
      <c r="N291">
        <v>63.499171113962468</v>
      </c>
      <c r="O291" t="e">
        <f>_xlfn.XLOOKUP(Flux_Rabinowitz3[[#This Row],[id]],[1]!rxns[id],[1]!rxns[id],"")</f>
        <v>#REF!</v>
      </c>
      <c r="P291" t="e">
        <f>IF(Flux_Rabinowitz3[[#This Row],[exact name in model?]]="",_xlfn.XLOOKUP(_xlfn.TEXTBEFORE(Flux_Rabinowitz3[[#This Row],[id]],"_",-1,,,Flux_Rabinowitz3[[#This Row],[id]]),[2]!rxns[id without compartment],[2]!rxns[id],""),Flux_Rabinowitz3[[#This Row],[exact name in model?]])</f>
        <v>#REF!</v>
      </c>
      <c r="Q291" t="str">
        <f>"v.up('RXN-"&amp;Flux_Rabinowitz3[[#This Row],[id]]&amp;"_REV-SPONT') = "&amp;Flux_Rabinowitz3[[#This Row],[val_fit]]&amp;" * %nscale%;"</f>
        <v>v.up('RXN-PGL_c_REV-SPONT') = 3.3667816 * %nscale%;</v>
      </c>
      <c r="R291" t="s">
        <v>991</v>
      </c>
    </row>
    <row r="292" spans="1:18" x14ac:dyDescent="0.2">
      <c r="A292" t="s">
        <v>999</v>
      </c>
      <c r="B292" t="s">
        <v>1000</v>
      </c>
      <c r="C292" t="s">
        <v>1001</v>
      </c>
      <c r="D292" t="s">
        <v>435</v>
      </c>
      <c r="E292">
        <v>1</v>
      </c>
      <c r="F292" t="s">
        <v>1002</v>
      </c>
      <c r="G292">
        <v>3.9475430999999999</v>
      </c>
      <c r="H292">
        <v>3.7763912999999998</v>
      </c>
      <c r="I292">
        <v>4.1085927</v>
      </c>
      <c r="J292">
        <v>74.038145273839959</v>
      </c>
      <c r="K292">
        <v>70.828107660247042</v>
      </c>
      <c r="L292">
        <v>77.058711073639287</v>
      </c>
      <c r="M292">
        <v>4.1085927</v>
      </c>
      <c r="N292">
        <v>77.060159266072986</v>
      </c>
      <c r="O292" t="e">
        <f>_xlfn.XLOOKUP(Flux_Rabinowitz3[[#This Row],[id]],[1]!rxns[id],[1]!rxns[id],"")</f>
        <v>#REF!</v>
      </c>
      <c r="P292" t="e">
        <f>IF(Flux_Rabinowitz3[[#This Row],[exact name in model?]]="",_xlfn.XLOOKUP(_xlfn.TEXTBEFORE(Flux_Rabinowitz3[[#This Row],[id]],"_",-1,,,Flux_Rabinowitz3[[#This Row],[id]]),[2]!rxns[id without compartment],[2]!rxns[id],""),Flux_Rabinowitz3[[#This Row],[exact name in model?]])</f>
        <v>#REF!</v>
      </c>
      <c r="Q292" t="str">
        <f>"v.up('RXN-"&amp;Flux_Rabinowitz3[[#This Row],[id]]&amp;"_REV-SPONT') = "&amp;Flux_Rabinowitz3[[#This Row],[val_fit]]&amp;" * %nscale%;"</f>
        <v>v.up('RXN-PGM_c_REV-SPONT') = 3.9475431 * %nscale%;</v>
      </c>
      <c r="R292" t="s">
        <v>999</v>
      </c>
    </row>
    <row r="293" spans="1:18" x14ac:dyDescent="0.2">
      <c r="A293" t="s">
        <v>995</v>
      </c>
      <c r="B293" t="s">
        <v>996</v>
      </c>
      <c r="C293" t="s">
        <v>997</v>
      </c>
      <c r="D293" t="s">
        <v>17</v>
      </c>
      <c r="E293">
        <v>0</v>
      </c>
      <c r="F293" t="s">
        <v>998</v>
      </c>
      <c r="G293">
        <v>0.4782767</v>
      </c>
      <c r="H293">
        <v>0.4782766</v>
      </c>
      <c r="I293">
        <v>0.4782768</v>
      </c>
      <c r="J293">
        <v>8.9703187270311933</v>
      </c>
      <c r="K293">
        <v>8.9703168514811757</v>
      </c>
      <c r="L293">
        <v>8.9703206025812108</v>
      </c>
      <c r="M293">
        <v>0.47827660892444368</v>
      </c>
      <c r="N293">
        <v>8.9704856012996697</v>
      </c>
      <c r="O293" t="e">
        <f>_xlfn.XLOOKUP(Flux_Rabinowitz3[[#This Row],[id]],[1]!rxns[id],[1]!rxns[id],"")</f>
        <v>#REF!</v>
      </c>
      <c r="P293" t="e">
        <f>IF(Flux_Rabinowitz3[[#This Row],[exact name in model?]]="",_xlfn.XLOOKUP(_xlfn.TEXTBEFORE(Flux_Rabinowitz3[[#This Row],[id]],"_",-1,,,Flux_Rabinowitz3[[#This Row],[id]]),[2]!rxns[id without compartment],[2]!rxns[id],""),Flux_Rabinowitz3[[#This Row],[exact name in model?]])</f>
        <v>#REF!</v>
      </c>
      <c r="Q293" t="str">
        <f>"v.up('RXN-"&amp;Flux_Rabinowitz3[[#This Row],[id]]&amp;"_REV-SPONT') = "&amp;Flux_Rabinowitz3[[#This Row],[val_fit]]&amp;" * %nscale%;"</f>
        <v>v.up('RXN-PGMT_c_REV-SPONT') = 0.4782767 * %nscale%;</v>
      </c>
      <c r="R293" t="s">
        <v>995</v>
      </c>
    </row>
    <row r="294" spans="1:18" x14ac:dyDescent="0.2">
      <c r="A294" t="s">
        <v>1003</v>
      </c>
      <c r="B294" t="s">
        <v>1004</v>
      </c>
      <c r="C294" t="s">
        <v>1005</v>
      </c>
      <c r="D294" t="s">
        <v>193</v>
      </c>
      <c r="E294">
        <v>0</v>
      </c>
      <c r="F294" t="s">
        <v>1006</v>
      </c>
      <c r="G294">
        <v>6.0386799999999997E-2</v>
      </c>
      <c r="H294">
        <v>6.0386699999999988E-2</v>
      </c>
      <c r="I294">
        <v>6.03869E-2</v>
      </c>
      <c r="J294">
        <v>1.1325846375236079</v>
      </c>
      <c r="K294">
        <v>1.1325827619735911</v>
      </c>
      <c r="L294">
        <v>1.132586513073625</v>
      </c>
      <c r="M294">
        <v>6.0386766032830649E-2</v>
      </c>
      <c r="N294">
        <v>1.132605285516137</v>
      </c>
      <c r="O294" t="e">
        <f>_xlfn.XLOOKUP(Flux_Rabinowitz3[[#This Row],[id]],[1]!rxns[id],[1]!rxns[id],"")</f>
        <v>#REF!</v>
      </c>
      <c r="P294" t="e">
        <f>IF(Flux_Rabinowitz3[[#This Row],[exact name in model?]]="",_xlfn.XLOOKUP(_xlfn.TEXTBEFORE(Flux_Rabinowitz3[[#This Row],[id]],"_",-1,,,Flux_Rabinowitz3[[#This Row],[id]]),[2]!rxns[id without compartment],[2]!rxns[id],""),Flux_Rabinowitz3[[#This Row],[exact name in model?]])</f>
        <v>#REF!</v>
      </c>
      <c r="Q294" t="str">
        <f>"v.up('RXN-"&amp;Flux_Rabinowitz3[[#This Row],[id]]&amp;"_REV-SPONT') = "&amp;Flux_Rabinowitz3[[#This Row],[val_fit]]&amp;" * %nscale%;"</f>
        <v>v.up('RXN-PHETA1_c_REV-SPONT') = 0.0603868 * %nscale%;</v>
      </c>
      <c r="R294" t="s">
        <v>1003</v>
      </c>
    </row>
    <row r="295" spans="1:18" x14ac:dyDescent="0.2">
      <c r="A295" t="s">
        <v>1007</v>
      </c>
      <c r="B295" t="s">
        <v>1008</v>
      </c>
      <c r="C295" t="s">
        <v>1009</v>
      </c>
      <c r="D295" t="s">
        <v>26</v>
      </c>
      <c r="E295">
        <v>0</v>
      </c>
      <c r="F295" t="s">
        <v>1010</v>
      </c>
      <c r="G295">
        <v>0.2115399</v>
      </c>
      <c r="H295">
        <v>0.2115398</v>
      </c>
      <c r="I295">
        <v>0.21154000000000001</v>
      </c>
      <c r="J295">
        <v>3.9675366299138259</v>
      </c>
      <c r="K295">
        <v>3.9675347543638089</v>
      </c>
      <c r="L295">
        <v>3.967538505463843</v>
      </c>
      <c r="M295">
        <v>0.21154000000000001</v>
      </c>
      <c r="N295">
        <v>3.967613068860556</v>
      </c>
      <c r="O295" t="e">
        <f>_xlfn.XLOOKUP(Flux_Rabinowitz3[[#This Row],[id]],[1]!rxns[id],[1]!rxns[id],"")</f>
        <v>#REF!</v>
      </c>
      <c r="P295" t="e">
        <f>IF(Flux_Rabinowitz3[[#This Row],[exact name in model?]]="",_xlfn.XLOOKUP(_xlfn.TEXTBEFORE(Flux_Rabinowitz3[[#This Row],[id]],"_",-1,,,Flux_Rabinowitz3[[#This Row],[id]]),[2]!rxns[id without compartment],[2]!rxns[id],""),Flux_Rabinowitz3[[#This Row],[exact name in model?]])</f>
        <v>#REF!</v>
      </c>
      <c r="Q295" t="str">
        <f>"v.up('RXN-"&amp;Flux_Rabinowitz3[[#This Row],[id]]&amp;"_REV-SPONT') = "&amp;Flux_Rabinowitz3[[#This Row],[val_fit]]&amp;" * %nscale%;"</f>
        <v>v.up('RXN-PItps_e_REV-SPONT') = 0.2115399 * %nscale%;</v>
      </c>
      <c r="R295" t="s">
        <v>1007</v>
      </c>
    </row>
    <row r="296" spans="1:18" x14ac:dyDescent="0.2">
      <c r="A296" t="s">
        <v>1011</v>
      </c>
      <c r="B296" t="s">
        <v>1008</v>
      </c>
      <c r="C296" t="s">
        <v>1012</v>
      </c>
      <c r="D296" t="s">
        <v>26</v>
      </c>
      <c r="E296">
        <v>0</v>
      </c>
      <c r="F296" t="s">
        <v>1013</v>
      </c>
      <c r="G296">
        <v>78.076349100000002</v>
      </c>
      <c r="H296">
        <v>77.107059200000009</v>
      </c>
      <c r="I296">
        <v>79.057000699999989</v>
      </c>
      <c r="J296">
        <v>1464.3609786342411</v>
      </c>
      <c r="K296">
        <v>1446.181461752293</v>
      </c>
      <c r="L296">
        <v>1482.7535898824431</v>
      </c>
      <c r="M296">
        <v>77.33920576150966</v>
      </c>
      <c r="N296">
        <v>1450.562747067512</v>
      </c>
      <c r="O296" t="e">
        <f>_xlfn.XLOOKUP(Flux_Rabinowitz3[[#This Row],[id]],[1]!rxns[id],[1]!rxns[id],"")</f>
        <v>#REF!</v>
      </c>
      <c r="P296" t="e">
        <f>IF(Flux_Rabinowitz3[[#This Row],[exact name in model?]]="",_xlfn.XLOOKUP(_xlfn.TEXTBEFORE(Flux_Rabinowitz3[[#This Row],[id]],"_",-1,,,Flux_Rabinowitz3[[#This Row],[id]]),[2]!rxns[id without compartment],[2]!rxns[id],""),Flux_Rabinowitz3[[#This Row],[exact name in model?]])</f>
        <v>#REF!</v>
      </c>
      <c r="Q296" t="str">
        <f>"v.up('RXN-"&amp;Flux_Rabinowitz3[[#This Row],[id]]&amp;"_REV-SPONT') = "&amp;Flux_Rabinowitz3[[#This Row],[val_fit]]&amp;" * %nscale%;"</f>
        <v>v.up('RXN-PItps_m_REV-SPONT') = 78.0763491 * %nscale%;</v>
      </c>
      <c r="R296" t="s">
        <v>1011</v>
      </c>
    </row>
    <row r="297" spans="1:18" x14ac:dyDescent="0.2">
      <c r="A297" t="s">
        <v>1014</v>
      </c>
      <c r="B297" t="s">
        <v>1015</v>
      </c>
      <c r="C297" t="s">
        <v>1016</v>
      </c>
      <c r="D297" t="s">
        <v>435</v>
      </c>
      <c r="E297">
        <v>0</v>
      </c>
      <c r="F297" t="s">
        <v>1017</v>
      </c>
      <c r="G297">
        <v>0</v>
      </c>
      <c r="H297">
        <v>0</v>
      </c>
      <c r="I297">
        <v>0.10675850000000001</v>
      </c>
      <c r="J297">
        <v>0</v>
      </c>
      <c r="K297">
        <v>0</v>
      </c>
      <c r="L297">
        <v>2.00230906464764</v>
      </c>
      <c r="M297">
        <v>0</v>
      </c>
      <c r="N297">
        <v>0</v>
      </c>
      <c r="O297" t="e">
        <f>_xlfn.XLOOKUP(Flux_Rabinowitz3[[#This Row],[id]],[1]!rxns[id],[1]!rxns[id],"")</f>
        <v>#REF!</v>
      </c>
      <c r="P297" t="e">
        <f>IF(Flux_Rabinowitz3[[#This Row],[exact name in model?]]="",_xlfn.XLOOKUP(_xlfn.TEXTBEFORE(Flux_Rabinowitz3[[#This Row],[id]],"_",-1,,,Flux_Rabinowitz3[[#This Row],[id]]),[2]!rxns[id without compartment],[2]!rxns[id],""),Flux_Rabinowitz3[[#This Row],[exact name in model?]])</f>
        <v>#REF!</v>
      </c>
      <c r="Q297" t="str">
        <f>"v.up('RXN-"&amp;Flux_Rabinowitz3[[#This Row],[id]]&amp;"_REV-SPONT') = "&amp;Flux_Rabinowitz3[[#This Row],[val_fit]]&amp;" * %nscale%;"</f>
        <v>v.up('RXN-PKETF_c_REV-SPONT') = 0 * %nscale%;</v>
      </c>
      <c r="R297" t="s">
        <v>1014</v>
      </c>
    </row>
    <row r="298" spans="1:18" x14ac:dyDescent="0.2">
      <c r="A298" t="s">
        <v>1018</v>
      </c>
      <c r="B298" t="s">
        <v>1019</v>
      </c>
      <c r="C298" t="s">
        <v>1020</v>
      </c>
      <c r="D298" t="s">
        <v>435</v>
      </c>
      <c r="E298">
        <v>0</v>
      </c>
      <c r="F298" t="s">
        <v>1017</v>
      </c>
      <c r="G298">
        <v>0</v>
      </c>
      <c r="H298">
        <v>0</v>
      </c>
      <c r="I298">
        <v>0.24047260000000001</v>
      </c>
      <c r="J298">
        <v>0</v>
      </c>
      <c r="K298">
        <v>0</v>
      </c>
      <c r="L298">
        <v>4.5101838896142787</v>
      </c>
      <c r="M298">
        <v>-9.1321420897516603E-8</v>
      </c>
      <c r="N298">
        <v>-1.7128111138314379E-6</v>
      </c>
      <c r="O298" t="e">
        <f>_xlfn.XLOOKUP(Flux_Rabinowitz3[[#This Row],[id]],[1]!rxns[id],[1]!rxns[id],"")</f>
        <v>#REF!</v>
      </c>
      <c r="P298" t="e">
        <f>IF(Flux_Rabinowitz3[[#This Row],[exact name in model?]]="",_xlfn.XLOOKUP(_xlfn.TEXTBEFORE(Flux_Rabinowitz3[[#This Row],[id]],"_",-1,,,Flux_Rabinowitz3[[#This Row],[id]]),[2]!rxns[id without compartment],[2]!rxns[id],""),Flux_Rabinowitz3[[#This Row],[exact name in model?]])</f>
        <v>#REF!</v>
      </c>
      <c r="Q298" t="str">
        <f>"v.up('RXN-"&amp;Flux_Rabinowitz3[[#This Row],[id]]&amp;"_REV-SPONT') = "&amp;Flux_Rabinowitz3[[#This Row],[val_fit]]&amp;" * %nscale%;"</f>
        <v>v.up('RXN-PKETX_c_REV-SPONT') = 0 * %nscale%;</v>
      </c>
      <c r="R298" t="s">
        <v>1018</v>
      </c>
    </row>
    <row r="299" spans="1:18" x14ac:dyDescent="0.2">
      <c r="A299" t="s">
        <v>1021</v>
      </c>
      <c r="B299" t="s">
        <v>1022</v>
      </c>
      <c r="C299" t="s">
        <v>1023</v>
      </c>
      <c r="D299" t="s">
        <v>17</v>
      </c>
      <c r="E299">
        <v>0</v>
      </c>
      <c r="F299" t="s">
        <v>1024</v>
      </c>
      <c r="G299">
        <v>0.1894806</v>
      </c>
      <c r="H299">
        <v>0.1894805</v>
      </c>
      <c r="I299">
        <v>0.1894807</v>
      </c>
      <c r="J299">
        <v>3.5538034250656718</v>
      </c>
      <c r="K299">
        <v>3.5538015495156552</v>
      </c>
      <c r="L299">
        <v>3.553805300615688</v>
      </c>
      <c r="M299">
        <v>0.1894805892809758</v>
      </c>
      <c r="N299">
        <v>3.553870011943836</v>
      </c>
      <c r="O299" t="e">
        <f>_xlfn.XLOOKUP(Flux_Rabinowitz3[[#This Row],[id]],[1]!rxns[id],[1]!rxns[id],"")</f>
        <v>#REF!</v>
      </c>
      <c r="P299" t="e">
        <f>IF(Flux_Rabinowitz3[[#This Row],[exact name in model?]]="",_xlfn.XLOOKUP(_xlfn.TEXTBEFORE(Flux_Rabinowitz3[[#This Row],[id]],"_",-1,,,Flux_Rabinowitz3[[#This Row],[id]]),[2]!rxns[id without compartment],[2]!rxns[id],""),Flux_Rabinowitz3[[#This Row],[exact name in model?]])</f>
        <v>#REF!</v>
      </c>
      <c r="Q299" t="str">
        <f>"v.up('RXN-"&amp;Flux_Rabinowitz3[[#This Row],[id]]&amp;"_REV-SPONT') = "&amp;Flux_Rabinowitz3[[#This Row],[val_fit]]&amp;" * %nscale%;"</f>
        <v>v.up('RXN-PMANM_c_REV-SPONT') = 0.1894806 * %nscale%;</v>
      </c>
      <c r="R299" t="s">
        <v>1021</v>
      </c>
    </row>
    <row r="300" spans="1:18" x14ac:dyDescent="0.2">
      <c r="A300" t="s">
        <v>1025</v>
      </c>
      <c r="B300" t="s">
        <v>1026</v>
      </c>
      <c r="C300" t="s">
        <v>1027</v>
      </c>
      <c r="D300" t="s">
        <v>141</v>
      </c>
      <c r="E300">
        <v>0</v>
      </c>
      <c r="F300" t="s">
        <v>970</v>
      </c>
      <c r="G300">
        <v>1.1126799999999999E-2</v>
      </c>
      <c r="H300">
        <v>1.11267E-2</v>
      </c>
      <c r="I300">
        <v>1.11269E-2</v>
      </c>
      <c r="J300">
        <v>0.2086886992653639</v>
      </c>
      <c r="K300">
        <v>0.20868682371534719</v>
      </c>
      <c r="L300">
        <v>0.2086905748153807</v>
      </c>
      <c r="M300">
        <v>1.1126838317401459E-2</v>
      </c>
      <c r="N300">
        <v>0.20869333990366101</v>
      </c>
      <c r="O300" t="e">
        <f>_xlfn.XLOOKUP(Flux_Rabinowitz3[[#This Row],[id]],[1]!rxns[id],[1]!rxns[id],"")</f>
        <v>#REF!</v>
      </c>
      <c r="P300" t="e">
        <f>IF(Flux_Rabinowitz3[[#This Row],[exact name in model?]]="",_xlfn.XLOOKUP(_xlfn.TEXTBEFORE(Flux_Rabinowitz3[[#This Row],[id]],"_",-1,,,Flux_Rabinowitz3[[#This Row],[id]]),[2]!rxns[id without compartment],[2]!rxns[id],""),Flux_Rabinowitz3[[#This Row],[exact name in model?]])</f>
        <v>#REF!</v>
      </c>
      <c r="Q300" t="str">
        <f>"v.up('RXN-"&amp;Flux_Rabinowitz3[[#This Row],[id]]&amp;"_REV-SPONT') = "&amp;Flux_Rabinowitz3[[#This Row],[val_fit]]&amp;" * %nscale%;"</f>
        <v>v.up('RXN-PMEMT_c_REV-SPONT') = 0.0111268 * %nscale%;</v>
      </c>
      <c r="R300" t="s">
        <v>1421</v>
      </c>
    </row>
    <row r="301" spans="1:18" x14ac:dyDescent="0.2">
      <c r="A301" t="s">
        <v>1028</v>
      </c>
      <c r="B301" t="s">
        <v>1029</v>
      </c>
      <c r="C301" t="s">
        <v>1030</v>
      </c>
      <c r="D301" t="s">
        <v>48</v>
      </c>
      <c r="E301">
        <v>0</v>
      </c>
      <c r="F301" t="s">
        <v>1031</v>
      </c>
      <c r="G301">
        <v>0.1240936</v>
      </c>
      <c r="H301">
        <v>0.12409340000000001</v>
      </c>
      <c r="I301">
        <v>0.1240936</v>
      </c>
      <c r="J301">
        <v>2.3274375356038002</v>
      </c>
      <c r="K301">
        <v>2.327433784503766</v>
      </c>
      <c r="L301">
        <v>2.3274375356038002</v>
      </c>
      <c r="M301">
        <v>0.1240936</v>
      </c>
      <c r="N301">
        <v>2.3274812759854129</v>
      </c>
      <c r="O301" t="e">
        <f>_xlfn.XLOOKUP(Flux_Rabinowitz3[[#This Row],[id]],[1]!rxns[id],[1]!rxns[id],"")</f>
        <v>#REF!</v>
      </c>
      <c r="P301" t="e">
        <f>IF(Flux_Rabinowitz3[[#This Row],[exact name in model?]]="",_xlfn.XLOOKUP(_xlfn.TEXTBEFORE(Flux_Rabinowitz3[[#This Row],[id]],"_",-1,,,Flux_Rabinowitz3[[#This Row],[id]]),[2]!rxns[id without compartment],[2]!rxns[id],""),Flux_Rabinowitz3[[#This Row],[exact name in model?]])</f>
        <v>#REF!</v>
      </c>
      <c r="Q301" t="str">
        <f>"v.up('RXN-"&amp;Flux_Rabinowitz3[[#This Row],[id]]&amp;"_REV-SPONT') = "&amp;Flux_Rabinowitz3[[#This Row],[val_fit]]&amp;" * %nscale%;"</f>
        <v>v.up('RXN-PMEVK_c_REV-SPONT') = 0.1240936 * %nscale%;</v>
      </c>
      <c r="R301" t="s">
        <v>1028</v>
      </c>
    </row>
    <row r="302" spans="1:18" x14ac:dyDescent="0.2">
      <c r="A302" t="s">
        <v>1032</v>
      </c>
      <c r="B302" t="s">
        <v>1033</v>
      </c>
      <c r="C302" t="s">
        <v>1034</v>
      </c>
      <c r="D302" t="s">
        <v>235</v>
      </c>
      <c r="E302">
        <v>0</v>
      </c>
      <c r="F302" t="s">
        <v>1035</v>
      </c>
      <c r="G302">
        <v>2.1759870000000001</v>
      </c>
      <c r="H302">
        <v>2.0813842999999999</v>
      </c>
      <c r="I302">
        <v>2.5588278999999998</v>
      </c>
      <c r="J302">
        <v>40.811724543295597</v>
      </c>
      <c r="K302">
        <v>39.037403587585843</v>
      </c>
      <c r="L302">
        <v>47.992097107427362</v>
      </c>
      <c r="M302">
        <v>2.1602683038958568</v>
      </c>
      <c r="N302">
        <v>40.517673984978877</v>
      </c>
      <c r="O302" t="e">
        <f>_xlfn.XLOOKUP(Flux_Rabinowitz3[[#This Row],[id]],[1]!rxns[id],[1]!rxns[id],"")</f>
        <v>#REF!</v>
      </c>
      <c r="P302" t="e">
        <f>IF(Flux_Rabinowitz3[[#This Row],[exact name in model?]]="",_xlfn.XLOOKUP(_xlfn.TEXTBEFORE(Flux_Rabinowitz3[[#This Row],[id]],"_",-1,,,Flux_Rabinowitz3[[#This Row],[id]]),[2]!rxns[id without compartment],[2]!rxns[id],""),Flux_Rabinowitz3[[#This Row],[exact name in model?]])</f>
        <v>#REF!</v>
      </c>
      <c r="Q302" t="str">
        <f>"v.up('RXN-"&amp;Flux_Rabinowitz3[[#This Row],[id]]&amp;"_REV-SPONT') = "&amp;Flux_Rabinowitz3[[#This Row],[val_fit]]&amp;" * %nscale%;"</f>
        <v>v.up('RXN-PPA_c_REV-SPONT') = 2.175987 * %nscale%;</v>
      </c>
      <c r="R302" t="s">
        <v>1032</v>
      </c>
    </row>
    <row r="303" spans="1:18" x14ac:dyDescent="0.2">
      <c r="A303" t="s">
        <v>1036</v>
      </c>
      <c r="B303" t="s">
        <v>1037</v>
      </c>
      <c r="C303" t="s">
        <v>1038</v>
      </c>
      <c r="D303" t="s">
        <v>77</v>
      </c>
      <c r="E303">
        <v>0</v>
      </c>
      <c r="F303" t="s">
        <v>1039</v>
      </c>
      <c r="G303">
        <v>8.9999999999999996E-7</v>
      </c>
      <c r="H303">
        <v>0</v>
      </c>
      <c r="I303">
        <v>7.0425500000000002E-2</v>
      </c>
      <c r="J303">
        <v>1.6879950150881431E-5</v>
      </c>
      <c r="K303">
        <v>0</v>
      </c>
      <c r="L303">
        <v>1.320865477056556</v>
      </c>
      <c r="M303">
        <v>0</v>
      </c>
      <c r="N303">
        <v>0</v>
      </c>
      <c r="O303" t="e">
        <f>_xlfn.XLOOKUP(Flux_Rabinowitz3[[#This Row],[id]],[1]!rxns[id],[1]!rxns[id],"")</f>
        <v>#REF!</v>
      </c>
      <c r="P303" t="e">
        <f>IF(Flux_Rabinowitz3[[#This Row],[exact name in model?]]="",_xlfn.XLOOKUP(_xlfn.TEXTBEFORE(Flux_Rabinowitz3[[#This Row],[id]],"_",-1,,,Flux_Rabinowitz3[[#This Row],[id]]),[2]!rxns[id without compartment],[2]!rxns[id],""),Flux_Rabinowitz3[[#This Row],[exact name in model?]])</f>
        <v>#REF!</v>
      </c>
      <c r="Q303" t="str">
        <f>"v.up('RXN-"&amp;Flux_Rabinowitz3[[#This Row],[id]]&amp;"_REV-SPONT') = "&amp;Flux_Rabinowitz3[[#This Row],[val_fit]]&amp;" * %nscale%;"</f>
        <v>v.up('RXN-PPCK_c_REV-SPONT') = 0.0000009 * %nscale%;</v>
      </c>
      <c r="R303" t="s">
        <v>1036</v>
      </c>
    </row>
    <row r="304" spans="1:18" x14ac:dyDescent="0.2">
      <c r="A304" t="s">
        <v>1040</v>
      </c>
      <c r="B304" t="s">
        <v>1041</v>
      </c>
      <c r="C304" t="s">
        <v>1042</v>
      </c>
      <c r="D304" t="s">
        <v>193</v>
      </c>
      <c r="E304">
        <v>0</v>
      </c>
      <c r="F304" t="s">
        <v>1043</v>
      </c>
      <c r="G304">
        <v>3.1478199999999998E-2</v>
      </c>
      <c r="H304">
        <v>3.1478099999999988E-2</v>
      </c>
      <c r="I304">
        <v>3.1478300000000001E-2</v>
      </c>
      <c r="J304">
        <v>0.59038938537719543</v>
      </c>
      <c r="K304">
        <v>0.59038750982717858</v>
      </c>
      <c r="L304">
        <v>0.59039126092721228</v>
      </c>
      <c r="M304">
        <v>3.1478170812957861E-2</v>
      </c>
      <c r="N304">
        <v>0.5903999333521629</v>
      </c>
      <c r="O304" t="e">
        <f>_xlfn.XLOOKUP(Flux_Rabinowitz3[[#This Row],[id]],[1]!rxns[id],[1]!rxns[id],"")</f>
        <v>#REF!</v>
      </c>
      <c r="P304" t="e">
        <f>IF(Flux_Rabinowitz3[[#This Row],[exact name in model?]]="",_xlfn.XLOOKUP(_xlfn.TEXTBEFORE(Flux_Rabinowitz3[[#This Row],[id]],"_",-1,,,Flux_Rabinowitz3[[#This Row],[id]]),[2]!rxns[id without compartment],[2]!rxns[id],""),Flux_Rabinowitz3[[#This Row],[exact name in model?]])</f>
        <v>#REF!</v>
      </c>
      <c r="Q304" t="str">
        <f>"v.up('RXN-"&amp;Flux_Rabinowitz3[[#This Row],[id]]&amp;"_REV-SPONT') = "&amp;Flux_Rabinowitz3[[#This Row],[val_fit]]&amp;" * %nscale%;"</f>
        <v>v.up('RXN-PPND2_c_REV-SPONT') = 0.0314782 * %nscale%;</v>
      </c>
      <c r="R304" t="s">
        <v>1040</v>
      </c>
    </row>
    <row r="305" spans="1:18" x14ac:dyDescent="0.2">
      <c r="A305" t="s">
        <v>1044</v>
      </c>
      <c r="B305" t="s">
        <v>1045</v>
      </c>
      <c r="C305" t="s">
        <v>1046</v>
      </c>
      <c r="D305" t="s">
        <v>193</v>
      </c>
      <c r="E305">
        <v>0</v>
      </c>
      <c r="F305" t="s">
        <v>1047</v>
      </c>
      <c r="G305">
        <v>6.0386799999999997E-2</v>
      </c>
      <c r="H305">
        <v>6.0386699999999988E-2</v>
      </c>
      <c r="I305">
        <v>6.03869E-2</v>
      </c>
      <c r="J305">
        <v>1.1325846375236079</v>
      </c>
      <c r="K305">
        <v>1.1325827619735911</v>
      </c>
      <c r="L305">
        <v>1.132586513073625</v>
      </c>
      <c r="M305">
        <v>6.0386766032830649E-2</v>
      </c>
      <c r="N305">
        <v>1.132605285516137</v>
      </c>
      <c r="O305" t="e">
        <f>_xlfn.XLOOKUP(Flux_Rabinowitz3[[#This Row],[id]],[1]!rxns[id],[1]!rxns[id],"")</f>
        <v>#REF!</v>
      </c>
      <c r="P305" t="e">
        <f>IF(Flux_Rabinowitz3[[#This Row],[exact name in model?]]="",_xlfn.XLOOKUP(_xlfn.TEXTBEFORE(Flux_Rabinowitz3[[#This Row],[id]],"_",-1,,,Flux_Rabinowitz3[[#This Row],[id]]),[2]!rxns[id without compartment],[2]!rxns[id],""),Flux_Rabinowitz3[[#This Row],[exact name in model?]])</f>
        <v>#REF!</v>
      </c>
      <c r="Q305" t="str">
        <f>"v.up('RXN-"&amp;Flux_Rabinowitz3[[#This Row],[id]]&amp;"_REV-SPONT') = "&amp;Flux_Rabinowitz3[[#This Row],[val_fit]]&amp;" * %nscale%;"</f>
        <v>v.up('RXN-PPNDH_c_REV-SPONT') = 0.0603868 * %nscale%;</v>
      </c>
      <c r="R305" t="s">
        <v>1044</v>
      </c>
    </row>
    <row r="306" spans="1:18" x14ac:dyDescent="0.2">
      <c r="A306" t="s">
        <v>1048</v>
      </c>
      <c r="B306" t="s">
        <v>1049</v>
      </c>
      <c r="C306" t="s">
        <v>1050</v>
      </c>
      <c r="D306" t="s">
        <v>113</v>
      </c>
      <c r="E306">
        <v>0</v>
      </c>
      <c r="F306" t="s">
        <v>1051</v>
      </c>
      <c r="G306">
        <v>7.2780399999999995E-2</v>
      </c>
      <c r="H306">
        <v>7.2780299999999992E-2</v>
      </c>
      <c r="I306">
        <v>7.2780499999999998E-2</v>
      </c>
      <c r="J306">
        <v>1.365032804401346</v>
      </c>
      <c r="K306">
        <v>1.3650309288513289</v>
      </c>
      <c r="L306">
        <v>1.365034679951362</v>
      </c>
      <c r="M306">
        <v>7.2780473601722573E-2</v>
      </c>
      <c r="N306">
        <v>1.365059838423254</v>
      </c>
      <c r="O306" t="e">
        <f>_xlfn.XLOOKUP(Flux_Rabinowitz3[[#This Row],[id]],[1]!rxns[id],[1]!rxns[id],"")</f>
        <v>#REF!</v>
      </c>
      <c r="P306" t="e">
        <f>IF(Flux_Rabinowitz3[[#This Row],[exact name in model?]]="",_xlfn.XLOOKUP(_xlfn.TEXTBEFORE(Flux_Rabinowitz3[[#This Row],[id]],"_",-1,,,Flux_Rabinowitz3[[#This Row],[id]]),[2]!rxns[id without compartment],[2]!rxns[id],""),Flux_Rabinowitz3[[#This Row],[exact name in model?]])</f>
        <v>#REF!</v>
      </c>
      <c r="Q306" t="str">
        <f>"v.up('RXN-"&amp;Flux_Rabinowitz3[[#This Row],[id]]&amp;"_REV-SPONT') = "&amp;Flux_Rabinowitz3[[#This Row],[val_fit]]&amp;" * %nscale%;"</f>
        <v>v.up('RXN-PRAGSi_c_REV-SPONT') = 0.0727804 * %nscale%;</v>
      </c>
      <c r="R306" t="s">
        <v>1048</v>
      </c>
    </row>
    <row r="307" spans="1:18" x14ac:dyDescent="0.2">
      <c r="A307" t="s">
        <v>1055</v>
      </c>
      <c r="B307" t="s">
        <v>1056</v>
      </c>
      <c r="C307" t="s">
        <v>1057</v>
      </c>
      <c r="D307" t="s">
        <v>193</v>
      </c>
      <c r="E307">
        <v>0</v>
      </c>
      <c r="F307" t="s">
        <v>716</v>
      </c>
      <c r="G307">
        <v>0.61260800000000004</v>
      </c>
      <c r="H307">
        <v>0.51800120000000005</v>
      </c>
      <c r="I307">
        <v>0.64382049999999991</v>
      </c>
      <c r="J307">
        <v>11.489769446701301</v>
      </c>
      <c r="K307">
        <v>9.7153715934408496</v>
      </c>
      <c r="L307">
        <v>12.075175495683951</v>
      </c>
      <c r="M307">
        <v>0.59688540362865705</v>
      </c>
      <c r="N307">
        <v>11.19509467736205</v>
      </c>
      <c r="O307" t="e">
        <f>_xlfn.XLOOKUP(Flux_Rabinowitz3[[#This Row],[id]],[1]!rxns[id],[1]!rxns[id],"")</f>
        <v>#REF!</v>
      </c>
      <c r="P307" t="e">
        <f>IF(Flux_Rabinowitz3[[#This Row],[exact name in model?]]="",_xlfn.XLOOKUP(_xlfn.TEXTBEFORE(Flux_Rabinowitz3[[#This Row],[id]],"_",-1,,,Flux_Rabinowitz3[[#This Row],[id]]),[2]!rxns[id without compartment],[2]!rxns[id],""),Flux_Rabinowitz3[[#This Row],[exact name in model?]])</f>
        <v>#REF!</v>
      </c>
      <c r="Q307" t="str">
        <f>"v.up('RXN-"&amp;Flux_Rabinowitz3[[#This Row],[id]]&amp;"_REV-SPONT') = "&amp;Flux_Rabinowitz3[[#This Row],[val_fit]]&amp;" * %nscale%;"</f>
        <v>v.up('RXN-PRAIi_c_REV-SPONT') = 0.612608 * %nscale%;</v>
      </c>
      <c r="R307" t="s">
        <v>1055</v>
      </c>
    </row>
    <row r="308" spans="1:18" x14ac:dyDescent="0.2">
      <c r="A308" t="s">
        <v>1052</v>
      </c>
      <c r="B308" t="s">
        <v>1053</v>
      </c>
      <c r="C308" t="s">
        <v>1054</v>
      </c>
      <c r="D308" t="s">
        <v>113</v>
      </c>
      <c r="E308">
        <v>0</v>
      </c>
      <c r="F308" t="s">
        <v>1051</v>
      </c>
      <c r="G308">
        <v>7.2780399999999995E-2</v>
      </c>
      <c r="H308">
        <v>7.2780299999999992E-2</v>
      </c>
      <c r="I308">
        <v>7.2780499999999998E-2</v>
      </c>
      <c r="J308">
        <v>1.365032804401346</v>
      </c>
      <c r="K308">
        <v>1.3650309288513289</v>
      </c>
      <c r="L308">
        <v>1.365034679951362</v>
      </c>
      <c r="M308">
        <v>7.2780473601722573E-2</v>
      </c>
      <c r="N308">
        <v>1.365059838423254</v>
      </c>
      <c r="O308" t="e">
        <f>_xlfn.XLOOKUP(Flux_Rabinowitz3[[#This Row],[id]],[1]!rxns[id],[1]!rxns[id],"")</f>
        <v>#REF!</v>
      </c>
      <c r="P308" t="e">
        <f>IF(Flux_Rabinowitz3[[#This Row],[exact name in model?]]="",_xlfn.XLOOKUP(_xlfn.TEXTBEFORE(Flux_Rabinowitz3[[#This Row],[id]],"_",-1,,,Flux_Rabinowitz3[[#This Row],[id]]),[2]!rxns[id without compartment],[2]!rxns[id],""),Flux_Rabinowitz3[[#This Row],[exact name in model?]])</f>
        <v>#REF!</v>
      </c>
      <c r="Q308" t="str">
        <f>"v.up('RXN-"&amp;Flux_Rabinowitz3[[#This Row],[id]]&amp;"_REV-SPONT') = "&amp;Flux_Rabinowitz3[[#This Row],[val_fit]]&amp;" * %nscale%;"</f>
        <v>v.up('RXN-PRAIS_c_REV-SPONT') = 0.0727804 * %nscale%;</v>
      </c>
      <c r="R308" t="s">
        <v>1052</v>
      </c>
    </row>
    <row r="309" spans="1:18" x14ac:dyDescent="0.2">
      <c r="A309" t="s">
        <v>1058</v>
      </c>
      <c r="B309" t="s">
        <v>1059</v>
      </c>
      <c r="C309" t="s">
        <v>1060</v>
      </c>
      <c r="D309" t="s">
        <v>247</v>
      </c>
      <c r="E309">
        <v>0</v>
      </c>
      <c r="F309" t="s">
        <v>655</v>
      </c>
      <c r="G309">
        <v>3.09965E-2</v>
      </c>
      <c r="H309">
        <v>3.09964E-2</v>
      </c>
      <c r="I309">
        <v>3.0996599999999999E-2</v>
      </c>
      <c r="J309">
        <v>0.5813548609464404</v>
      </c>
      <c r="K309">
        <v>0.58135298539642366</v>
      </c>
      <c r="L309">
        <v>0.58135673649645714</v>
      </c>
      <c r="M309">
        <v>3.099649619448577E-2</v>
      </c>
      <c r="N309">
        <v>0.58136571518449587</v>
      </c>
      <c r="O309" t="e">
        <f>_xlfn.XLOOKUP(Flux_Rabinowitz3[[#This Row],[id]],[1]!rxns[id],[1]!rxns[id],"")</f>
        <v>#REF!</v>
      </c>
      <c r="P309" t="e">
        <f>IF(Flux_Rabinowitz3[[#This Row],[exact name in model?]]="",_xlfn.XLOOKUP(_xlfn.TEXTBEFORE(Flux_Rabinowitz3[[#This Row],[id]],"_",-1,,,Flux_Rabinowitz3[[#This Row],[id]]),[2]!rxns[id without compartment],[2]!rxns[id],""),Flux_Rabinowitz3[[#This Row],[exact name in model?]])</f>
        <v>#REF!</v>
      </c>
      <c r="Q309" t="str">
        <f>"v.up('RXN-"&amp;Flux_Rabinowitz3[[#This Row],[id]]&amp;"_REV-SPONT') = "&amp;Flux_Rabinowitz3[[#This Row],[val_fit]]&amp;" * %nscale%;"</f>
        <v>v.up('RXN-PRAMPC_c_REV-SPONT') = 0.0309965 * %nscale%;</v>
      </c>
      <c r="R309" t="s">
        <v>1058</v>
      </c>
    </row>
    <row r="310" spans="1:18" x14ac:dyDescent="0.2">
      <c r="A310" t="s">
        <v>1061</v>
      </c>
      <c r="B310" t="s">
        <v>1062</v>
      </c>
      <c r="C310" t="s">
        <v>1063</v>
      </c>
      <c r="D310" t="s">
        <v>113</v>
      </c>
      <c r="E310">
        <v>0</v>
      </c>
      <c r="F310" t="s">
        <v>1064</v>
      </c>
      <c r="G310">
        <v>7.2780399999999995E-2</v>
      </c>
      <c r="H310">
        <v>7.2780299999999992E-2</v>
      </c>
      <c r="I310">
        <v>7.2780499999999998E-2</v>
      </c>
      <c r="J310">
        <v>1.365032804401346</v>
      </c>
      <c r="K310">
        <v>1.3650309288513289</v>
      </c>
      <c r="L310">
        <v>1.365034679951362</v>
      </c>
      <c r="M310">
        <v>7.2780473601722573E-2</v>
      </c>
      <c r="N310">
        <v>1.365059838423254</v>
      </c>
      <c r="O310" t="e">
        <f>_xlfn.XLOOKUP(Flux_Rabinowitz3[[#This Row],[id]],[1]!rxns[id],[1]!rxns[id],"")</f>
        <v>#REF!</v>
      </c>
      <c r="P310" t="e">
        <f>IF(Flux_Rabinowitz3[[#This Row],[exact name in model?]]="",_xlfn.XLOOKUP(_xlfn.TEXTBEFORE(Flux_Rabinowitz3[[#This Row],[id]],"_",-1,,,Flux_Rabinowitz3[[#This Row],[id]]),[2]!rxns[id without compartment],[2]!rxns[id],""),Flux_Rabinowitz3[[#This Row],[exact name in model?]])</f>
        <v>#REF!</v>
      </c>
      <c r="Q310" t="str">
        <f>"v.up('RXN-"&amp;Flux_Rabinowitz3[[#This Row],[id]]&amp;"_REV-SPONT') = "&amp;Flux_Rabinowitz3[[#This Row],[val_fit]]&amp;" * %nscale%;"</f>
        <v>v.up('RXN-PRASCSi_c_REV-SPONT') = 0.0727804 * %nscale%;</v>
      </c>
      <c r="R310" t="s">
        <v>1061</v>
      </c>
    </row>
    <row r="311" spans="1:18" x14ac:dyDescent="0.2">
      <c r="A311" t="s">
        <v>1065</v>
      </c>
      <c r="B311" t="s">
        <v>1066</v>
      </c>
      <c r="C311" t="s">
        <v>1067</v>
      </c>
      <c r="D311" t="s">
        <v>247</v>
      </c>
      <c r="E311">
        <v>0</v>
      </c>
      <c r="F311" t="s">
        <v>655</v>
      </c>
      <c r="G311">
        <v>3.09965E-2</v>
      </c>
      <c r="H311">
        <v>3.09964E-2</v>
      </c>
      <c r="I311">
        <v>3.0996599999999999E-2</v>
      </c>
      <c r="J311">
        <v>0.5813548609464404</v>
      </c>
      <c r="K311">
        <v>0.58135298539642366</v>
      </c>
      <c r="L311">
        <v>0.58135673649645714</v>
      </c>
      <c r="M311">
        <v>3.099649619448577E-2</v>
      </c>
      <c r="N311">
        <v>0.58136571518449587</v>
      </c>
      <c r="O311" t="e">
        <f>_xlfn.XLOOKUP(Flux_Rabinowitz3[[#This Row],[id]],[1]!rxns[id],[1]!rxns[id],"")</f>
        <v>#REF!</v>
      </c>
      <c r="P311" t="e">
        <f>IF(Flux_Rabinowitz3[[#This Row],[exact name in model?]]="",_xlfn.XLOOKUP(_xlfn.TEXTBEFORE(Flux_Rabinowitz3[[#This Row],[id]],"_",-1,,,Flux_Rabinowitz3[[#This Row],[id]]),[2]!rxns[id without compartment],[2]!rxns[id],""),Flux_Rabinowitz3[[#This Row],[exact name in model?]])</f>
        <v>#REF!</v>
      </c>
      <c r="Q311" t="str">
        <f>"v.up('RXN-"&amp;Flux_Rabinowitz3[[#This Row],[id]]&amp;"_REV-SPONT') = "&amp;Flux_Rabinowitz3[[#This Row],[val_fit]]&amp;" * %nscale%;"</f>
        <v>v.up('RXN-PRATPP_c_REV-SPONT') = 0.0309965 * %nscale%;</v>
      </c>
      <c r="R311" t="s">
        <v>1065</v>
      </c>
    </row>
    <row r="312" spans="1:18" x14ac:dyDescent="0.2">
      <c r="A312" t="s">
        <v>1068</v>
      </c>
      <c r="B312" t="s">
        <v>1069</v>
      </c>
      <c r="C312" t="s">
        <v>1070</v>
      </c>
      <c r="D312" t="s">
        <v>113</v>
      </c>
      <c r="E312">
        <v>0</v>
      </c>
      <c r="F312" t="s">
        <v>1071</v>
      </c>
      <c r="G312">
        <v>7.2780399999999995E-2</v>
      </c>
      <c r="H312">
        <v>7.2780299999999992E-2</v>
      </c>
      <c r="I312">
        <v>7.2780499999999998E-2</v>
      </c>
      <c r="J312">
        <v>1.365032804401346</v>
      </c>
      <c r="K312">
        <v>1.3650309288513289</v>
      </c>
      <c r="L312">
        <v>1.365034679951362</v>
      </c>
      <c r="M312">
        <v>7.2780473601722573E-2</v>
      </c>
      <c r="N312">
        <v>1.365059838423254</v>
      </c>
      <c r="O312" t="e">
        <f>_xlfn.XLOOKUP(Flux_Rabinowitz3[[#This Row],[id]],[1]!rxns[id],[1]!rxns[id],"")</f>
        <v>#REF!</v>
      </c>
      <c r="P312" t="e">
        <f>IF(Flux_Rabinowitz3[[#This Row],[exact name in model?]]="",_xlfn.XLOOKUP(_xlfn.TEXTBEFORE(Flux_Rabinowitz3[[#This Row],[id]],"_",-1,,,Flux_Rabinowitz3[[#This Row],[id]]),[2]!rxns[id without compartment],[2]!rxns[id],""),Flux_Rabinowitz3[[#This Row],[exact name in model?]])</f>
        <v>#REF!</v>
      </c>
      <c r="Q312" t="str">
        <f>"v.up('RXN-"&amp;Flux_Rabinowitz3[[#This Row],[id]]&amp;"_REV-SPONT') = "&amp;Flux_Rabinowitz3[[#This Row],[val_fit]]&amp;" * %nscale%;"</f>
        <v>v.up('RXN-PRFGS_c_REV-SPONT') = 0.0727804 * %nscale%;</v>
      </c>
      <c r="R312" t="s">
        <v>1068</v>
      </c>
    </row>
    <row r="313" spans="1:18" x14ac:dyDescent="0.2">
      <c r="A313" t="s">
        <v>1072</v>
      </c>
      <c r="B313" t="s">
        <v>1073</v>
      </c>
      <c r="C313" t="s">
        <v>1074</v>
      </c>
      <c r="D313" t="s">
        <v>247</v>
      </c>
      <c r="E313">
        <v>0</v>
      </c>
      <c r="F313" t="s">
        <v>1075</v>
      </c>
      <c r="G313">
        <v>3.09965E-2</v>
      </c>
      <c r="H313">
        <v>3.09964E-2</v>
      </c>
      <c r="I313">
        <v>3.0996599999999999E-2</v>
      </c>
      <c r="J313">
        <v>0.5813548609464404</v>
      </c>
      <c r="K313">
        <v>0.58135298539642366</v>
      </c>
      <c r="L313">
        <v>0.58135673649645714</v>
      </c>
      <c r="M313">
        <v>3.099649619448577E-2</v>
      </c>
      <c r="N313">
        <v>0.58136571518449587</v>
      </c>
      <c r="O313" t="e">
        <f>_xlfn.XLOOKUP(Flux_Rabinowitz3[[#This Row],[id]],[1]!rxns[id],[1]!rxns[id],"")</f>
        <v>#REF!</v>
      </c>
      <c r="P313" t="e">
        <f>IF(Flux_Rabinowitz3[[#This Row],[exact name in model?]]="",_xlfn.XLOOKUP(_xlfn.TEXTBEFORE(Flux_Rabinowitz3[[#This Row],[id]],"_",-1,,,Flux_Rabinowitz3[[#This Row],[id]]),[2]!rxns[id without compartment],[2]!rxns[id],""),Flux_Rabinowitz3[[#This Row],[exact name in model?]])</f>
        <v>#REF!</v>
      </c>
      <c r="Q313" t="str">
        <f>"v.up('RXN-"&amp;Flux_Rabinowitz3[[#This Row],[id]]&amp;"_REV-SPONT') = "&amp;Flux_Rabinowitz3[[#This Row],[val_fit]]&amp;" * %nscale%;"</f>
        <v>v.up('RXN-PRMICI_c_REV-SPONT') = 0.0309965 * %nscale%;</v>
      </c>
      <c r="R313" t="s">
        <v>1072</v>
      </c>
    </row>
    <row r="314" spans="1:18" x14ac:dyDescent="0.2">
      <c r="A314" t="s">
        <v>1326</v>
      </c>
      <c r="B314" t="s">
        <v>1327</v>
      </c>
      <c r="C314" t="s">
        <v>1328</v>
      </c>
      <c r="D314" t="s">
        <v>62</v>
      </c>
      <c r="E314">
        <v>0</v>
      </c>
      <c r="F314" t="s">
        <v>1329</v>
      </c>
      <c r="G314">
        <v>0.47406310000000002</v>
      </c>
      <c r="H314">
        <v>0.4404266</v>
      </c>
      <c r="I314">
        <v>0.60760009999999998</v>
      </c>
      <c r="J314">
        <v>8.8912905515248006</v>
      </c>
      <c r="K314">
        <v>8.2604211701357748</v>
      </c>
      <c r="L314">
        <v>11.39584377741175</v>
      </c>
      <c r="M314">
        <v>0.4404266</v>
      </c>
      <c r="N314">
        <v>8.2605764112405264</v>
      </c>
      <c r="O314" t="e">
        <f>_xlfn.XLOOKUP(Flux_Rabinowitz3[[#This Row],[id]],[1]!rxns[id],[1]!rxns[id],"")</f>
        <v>#REF!</v>
      </c>
      <c r="P314" t="e">
        <f>IF(Flux_Rabinowitz3[[#This Row],[exact name in model?]]="",_xlfn.XLOOKUP(_xlfn.TEXTBEFORE(Flux_Rabinowitz3[[#This Row],[id]],"_",-1,,,Flux_Rabinowitz3[[#This Row],[id]]),[2]!rxns[id without compartment],[2]!rxns[id],""),Flux_Rabinowitz3[[#This Row],[exact name in model?]])</f>
        <v>#REF!</v>
      </c>
      <c r="Q314" t="str">
        <f>"v.up('RXN-"&amp;Flux_Rabinowitz3[[#This Row],[id]]&amp;"_REV-SPONT') = "&amp;Flux_Rabinowitz3[[#This Row],[val_fit]]&amp;" * %nscale%;"</f>
        <v>v.up('RXN-PROD2_m_REV-SPONT') = 0.4740631 * %nscale%;</v>
      </c>
      <c r="R314" t="s">
        <v>1326</v>
      </c>
    </row>
    <row r="315" spans="1:18" x14ac:dyDescent="0.2">
      <c r="A315" t="s">
        <v>1323</v>
      </c>
      <c r="B315" t="s">
        <v>1324</v>
      </c>
      <c r="C315" t="s">
        <v>1325</v>
      </c>
      <c r="D315" t="s">
        <v>26</v>
      </c>
      <c r="E315">
        <v>0</v>
      </c>
      <c r="G315">
        <v>0</v>
      </c>
      <c r="H315">
        <v>0</v>
      </c>
      <c r="I315">
        <v>0.60759999999999992</v>
      </c>
      <c r="J315">
        <v>0</v>
      </c>
      <c r="K315">
        <v>0</v>
      </c>
      <c r="L315">
        <v>11.395841901861729</v>
      </c>
      <c r="M315">
        <v>0</v>
      </c>
      <c r="N315">
        <v>0</v>
      </c>
      <c r="O315" t="e">
        <f>_xlfn.XLOOKUP(Flux_Rabinowitz3[[#This Row],[id]],[1]!rxns[id],[1]!rxns[id],"")</f>
        <v>#REF!</v>
      </c>
      <c r="P315" t="e">
        <f>IF(Flux_Rabinowitz3[[#This Row],[exact name in model?]]="",_xlfn.XLOOKUP(_xlfn.TEXTBEFORE(Flux_Rabinowitz3[[#This Row],[id]],"_",-1,,,Flux_Rabinowitz3[[#This Row],[id]]),[2]!rxns[id without compartment],[2]!rxns[id],""),Flux_Rabinowitz3[[#This Row],[exact name in model?]])</f>
        <v>#REF!</v>
      </c>
      <c r="Q315" t="str">
        <f>"v.up('RXN-"&amp;Flux_Rabinowitz3[[#This Row],[id]]&amp;"_REV-SPONT') = "&amp;Flux_Rabinowitz3[[#This Row],[val_fit]]&amp;" * %nscale%;"</f>
        <v>v.up('RXN-PROt_c_m_REV-SPONT') = 0 * %nscale%;</v>
      </c>
      <c r="R315" t="s">
        <v>1323</v>
      </c>
    </row>
    <row r="316" spans="1:18" x14ac:dyDescent="0.2">
      <c r="A316" t="s">
        <v>1076</v>
      </c>
      <c r="B316" t="s">
        <v>1077</v>
      </c>
      <c r="C316" t="s">
        <v>1078</v>
      </c>
      <c r="D316" t="s">
        <v>247</v>
      </c>
      <c r="E316">
        <v>0</v>
      </c>
      <c r="F316" t="s">
        <v>1079</v>
      </c>
      <c r="G316">
        <v>0.79262829999999995</v>
      </c>
      <c r="H316">
        <v>0.69802150000000007</v>
      </c>
      <c r="I316">
        <v>0.82384079999999993</v>
      </c>
      <c r="J316">
        <v>14.86614021353099</v>
      </c>
      <c r="K316">
        <v>13.091742360270541</v>
      </c>
      <c r="L316">
        <v>15.45154626251364</v>
      </c>
      <c r="M316">
        <v>0.77690574419324054</v>
      </c>
      <c r="N316">
        <v>14.571529658381101</v>
      </c>
      <c r="O316" t="e">
        <f>_xlfn.XLOOKUP(Flux_Rabinowitz3[[#This Row],[id]],[1]!rxns[id],[1]!rxns[id],"")</f>
        <v>#REF!</v>
      </c>
      <c r="P316" t="e">
        <f>IF(Flux_Rabinowitz3[[#This Row],[exact name in model?]]="",_xlfn.XLOOKUP(_xlfn.TEXTBEFORE(Flux_Rabinowitz3[[#This Row],[id]],"_",-1,,,Flux_Rabinowitz3[[#This Row],[id]]),[2]!rxns[id without compartment],[2]!rxns[id],""),Flux_Rabinowitz3[[#This Row],[exact name in model?]])</f>
        <v>#REF!</v>
      </c>
      <c r="Q316" t="str">
        <f>"v.up('RXN-"&amp;Flux_Rabinowitz3[[#This Row],[id]]&amp;"_REV-SPONT') = "&amp;Flux_Rabinowitz3[[#This Row],[val_fit]]&amp;" * %nscale%;"</f>
        <v>v.up('RXN-PRPPS_c_REV-SPONT') = 0.7926283 * %nscale%;</v>
      </c>
      <c r="R316" t="s">
        <v>1076</v>
      </c>
    </row>
    <row r="317" spans="1:18" x14ac:dyDescent="0.2">
      <c r="A317" t="s">
        <v>1080</v>
      </c>
      <c r="B317" t="s">
        <v>1081</v>
      </c>
      <c r="C317" t="s">
        <v>1082</v>
      </c>
      <c r="D317" t="s">
        <v>193</v>
      </c>
      <c r="E317">
        <v>0</v>
      </c>
      <c r="F317" t="s">
        <v>1083</v>
      </c>
      <c r="G317">
        <v>0.1023041</v>
      </c>
      <c r="H317">
        <v>0.10230400000000001</v>
      </c>
      <c r="I317">
        <v>0.1023042</v>
      </c>
      <c r="J317">
        <v>1.9187645647008771</v>
      </c>
      <c r="K317">
        <v>1.91876268915086</v>
      </c>
      <c r="L317">
        <v>1.9187664402508939</v>
      </c>
      <c r="M317">
        <v>0.1023040551421131</v>
      </c>
      <c r="N317">
        <v>1.9187997833945301</v>
      </c>
      <c r="O317" t="e">
        <f>_xlfn.XLOOKUP(Flux_Rabinowitz3[[#This Row],[id]],[1]!rxns[id],[1]!rxns[id],"")</f>
        <v>#REF!</v>
      </c>
      <c r="P317" t="e">
        <f>IF(Flux_Rabinowitz3[[#This Row],[exact name in model?]]="",_xlfn.XLOOKUP(_xlfn.TEXTBEFORE(Flux_Rabinowitz3[[#This Row],[id]],"_",-1,,,Flux_Rabinowitz3[[#This Row],[id]]),[2]!rxns[id without compartment],[2]!rxns[id],""),Flux_Rabinowitz3[[#This Row],[exact name in model?]])</f>
        <v>#REF!</v>
      </c>
      <c r="Q317" t="str">
        <f>"v.up('RXN-"&amp;Flux_Rabinowitz3[[#This Row],[id]]&amp;"_REV-SPONT') = "&amp;Flux_Rabinowitz3[[#This Row],[val_fit]]&amp;" * %nscale%;"</f>
        <v>v.up('RXN-PSCIT_c_REV-SPONT') = 0.1023041 * %nscale%;</v>
      </c>
      <c r="R317" t="s">
        <v>1080</v>
      </c>
    </row>
    <row r="318" spans="1:18" x14ac:dyDescent="0.2">
      <c r="A318" t="s">
        <v>1084</v>
      </c>
      <c r="B318" t="s">
        <v>1085</v>
      </c>
      <c r="C318" t="s">
        <v>1086</v>
      </c>
      <c r="D318" t="s">
        <v>141</v>
      </c>
      <c r="E318">
        <v>0</v>
      </c>
      <c r="F318" t="s">
        <v>1087</v>
      </c>
      <c r="G318">
        <v>1.4111200000000001E-2</v>
      </c>
      <c r="H318">
        <v>1.41111E-2</v>
      </c>
      <c r="I318">
        <v>1.41113E-2</v>
      </c>
      <c r="J318">
        <v>0.2646626139656868</v>
      </c>
      <c r="K318">
        <v>0.26466073841567</v>
      </c>
      <c r="L318">
        <v>0.26466448951570348</v>
      </c>
      <c r="M318">
        <v>1.411121075287863E-2</v>
      </c>
      <c r="N318">
        <v>0.26466778954602838</v>
      </c>
      <c r="O318" t="e">
        <f>_xlfn.XLOOKUP(Flux_Rabinowitz3[[#This Row],[id]],[1]!rxns[id],[1]!rxns[id],"")</f>
        <v>#REF!</v>
      </c>
      <c r="P318" t="e">
        <f>IF(Flux_Rabinowitz3[[#This Row],[exact name in model?]]="",_xlfn.XLOOKUP(_xlfn.TEXTBEFORE(Flux_Rabinowitz3[[#This Row],[id]],"_",-1,,,Flux_Rabinowitz3[[#This Row],[id]]),[2]!rxns[id without compartment],[2]!rxns[id],""),Flux_Rabinowitz3[[#This Row],[exact name in model?]])</f>
        <v>#REF!</v>
      </c>
      <c r="Q318" t="str">
        <f>"v.up('RXN-"&amp;Flux_Rabinowitz3[[#This Row],[id]]&amp;"_REV-SPONT') = "&amp;Flux_Rabinowitz3[[#This Row],[val_fit]]&amp;" * %nscale%;"</f>
        <v>v.up('RXN-PSD_c_REV-SPONT') = 0.0141112 * %nscale%;</v>
      </c>
      <c r="R318" t="s">
        <v>1421</v>
      </c>
    </row>
    <row r="319" spans="1:18" x14ac:dyDescent="0.2">
      <c r="A319" t="s">
        <v>1088</v>
      </c>
      <c r="B319" t="s">
        <v>1089</v>
      </c>
      <c r="C319" t="s">
        <v>1090</v>
      </c>
      <c r="D319" t="s">
        <v>149</v>
      </c>
      <c r="E319">
        <v>0</v>
      </c>
      <c r="F319" t="s">
        <v>1091</v>
      </c>
      <c r="G319">
        <v>3.0681009000000001</v>
      </c>
      <c r="H319">
        <v>2.8984236999999999</v>
      </c>
      <c r="I319">
        <v>3.1731919999999998</v>
      </c>
      <c r="J319">
        <v>57.543766944304963</v>
      </c>
      <c r="K319">
        <v>54.361386191259257</v>
      </c>
      <c r="L319">
        <v>59.514803087973057</v>
      </c>
      <c r="M319">
        <v>2.9830980436383929</v>
      </c>
      <c r="N319">
        <v>55.950547336825423</v>
      </c>
      <c r="O319" t="e">
        <f>_xlfn.XLOOKUP(Flux_Rabinowitz3[[#This Row],[id]],[1]!rxns[id],[1]!rxns[id],"")</f>
        <v>#REF!</v>
      </c>
      <c r="P319" t="e">
        <f>IF(Flux_Rabinowitz3[[#This Row],[exact name in model?]]="",_xlfn.XLOOKUP(_xlfn.TEXTBEFORE(Flux_Rabinowitz3[[#This Row],[id]],"_",-1,,,Flux_Rabinowitz3[[#This Row],[id]]),[2]!rxns[id without compartment],[2]!rxns[id],""),Flux_Rabinowitz3[[#This Row],[exact name in model?]])</f>
        <v>#REF!</v>
      </c>
      <c r="Q319" t="str">
        <f>"v.up('RXN-"&amp;Flux_Rabinowitz3[[#This Row],[id]]&amp;"_REV-SPONT') = "&amp;Flux_Rabinowitz3[[#This Row],[val_fit]]&amp;" * %nscale%;"</f>
        <v>v.up('RXN-PSERT_c_REV-SPONT') = 3.0681009 * %nscale%;</v>
      </c>
      <c r="R319" t="s">
        <v>1088</v>
      </c>
    </row>
    <row r="320" spans="1:18" x14ac:dyDescent="0.2">
      <c r="A320" t="s">
        <v>1092</v>
      </c>
      <c r="B320" t="s">
        <v>1093</v>
      </c>
      <c r="C320" t="s">
        <v>1094</v>
      </c>
      <c r="D320" t="s">
        <v>149</v>
      </c>
      <c r="E320">
        <v>0</v>
      </c>
      <c r="F320" t="s">
        <v>1095</v>
      </c>
      <c r="G320">
        <v>3.0681009000000001</v>
      </c>
      <c r="H320">
        <v>2.8984236999999999</v>
      </c>
      <c r="I320">
        <v>3.1731919999999998</v>
      </c>
      <c r="J320">
        <v>57.543766944304963</v>
      </c>
      <c r="K320">
        <v>54.361386191259257</v>
      </c>
      <c r="L320">
        <v>59.514803087973057</v>
      </c>
      <c r="M320">
        <v>2.9830980436383929</v>
      </c>
      <c r="N320">
        <v>55.950547336825423</v>
      </c>
      <c r="O320" t="e">
        <f>_xlfn.XLOOKUP(Flux_Rabinowitz3[[#This Row],[id]],[1]!rxns[id],[1]!rxns[id],"")</f>
        <v>#REF!</v>
      </c>
      <c r="P320" t="e">
        <f>IF(Flux_Rabinowitz3[[#This Row],[exact name in model?]]="",_xlfn.XLOOKUP(_xlfn.TEXTBEFORE(Flux_Rabinowitz3[[#This Row],[id]],"_",-1,,,Flux_Rabinowitz3[[#This Row],[id]]),[2]!rxns[id without compartment],[2]!rxns[id],""),Flux_Rabinowitz3[[#This Row],[exact name in model?]])</f>
        <v>#REF!</v>
      </c>
      <c r="Q320" t="str">
        <f>"v.up('RXN-"&amp;Flux_Rabinowitz3[[#This Row],[id]]&amp;"_REV-SPONT') = "&amp;Flux_Rabinowitz3[[#This Row],[val_fit]]&amp;" * %nscale%;"</f>
        <v>v.up('RXN-PSP_L_c_REV-SPONT') = 3.0681009 * %nscale%;</v>
      </c>
      <c r="R320" t="s">
        <v>1092</v>
      </c>
    </row>
    <row r="321" spans="1:18" x14ac:dyDescent="0.2">
      <c r="A321" t="s">
        <v>1096</v>
      </c>
      <c r="B321" t="s">
        <v>1097</v>
      </c>
      <c r="C321" t="s">
        <v>1098</v>
      </c>
      <c r="D321" t="s">
        <v>141</v>
      </c>
      <c r="E321">
        <v>0</v>
      </c>
      <c r="F321" t="s">
        <v>1099</v>
      </c>
      <c r="G321">
        <v>1.6679200000000002E-2</v>
      </c>
      <c r="H321">
        <v>1.6679099999999999E-2</v>
      </c>
      <c r="I321">
        <v>1.6679300000000001E-2</v>
      </c>
      <c r="J321">
        <v>0.31282673839620179</v>
      </c>
      <c r="K321">
        <v>0.31282486284618499</v>
      </c>
      <c r="L321">
        <v>0.31282861394621858</v>
      </c>
      <c r="M321">
        <v>1.667924003900231E-2</v>
      </c>
      <c r="N321">
        <v>0.31283336842870302</v>
      </c>
      <c r="O321" t="e">
        <f>_xlfn.XLOOKUP(Flux_Rabinowitz3[[#This Row],[id]],[1]!rxns[id],[1]!rxns[id],"")</f>
        <v>#REF!</v>
      </c>
      <c r="P321" t="e">
        <f>IF(Flux_Rabinowitz3[[#This Row],[exact name in model?]]="",_xlfn.XLOOKUP(_xlfn.TEXTBEFORE(Flux_Rabinowitz3[[#This Row],[id]],"_",-1,,,Flux_Rabinowitz3[[#This Row],[id]]),[2]!rxns[id without compartment],[2]!rxns[id],""),Flux_Rabinowitz3[[#This Row],[exact name in model?]])</f>
        <v>#REF!</v>
      </c>
      <c r="Q321" t="str">
        <f>"v.up('RXN-"&amp;Flux_Rabinowitz3[[#This Row],[id]]&amp;"_REV-SPONT') = "&amp;Flux_Rabinowitz3[[#This Row],[val_fit]]&amp;" * %nscale%;"</f>
        <v>v.up('RXN-PSSA_c_REV-SPONT') = 0.0166792 * %nscale%;</v>
      </c>
      <c r="R321" t="s">
        <v>1421</v>
      </c>
    </row>
    <row r="322" spans="1:18" x14ac:dyDescent="0.2">
      <c r="A322" t="s">
        <v>1100</v>
      </c>
      <c r="B322" t="s">
        <v>1101</v>
      </c>
      <c r="C322" t="s">
        <v>1102</v>
      </c>
      <c r="D322" t="s">
        <v>435</v>
      </c>
      <c r="E322">
        <v>0</v>
      </c>
      <c r="F322" t="s">
        <v>1103</v>
      </c>
      <c r="G322">
        <v>3.7429359</v>
      </c>
      <c r="H322">
        <v>3.6422086</v>
      </c>
      <c r="I322">
        <v>3.9039845999999998</v>
      </c>
      <c r="J322">
        <v>70.200634899938365</v>
      </c>
      <c r="K322">
        <v>68.311444007901841</v>
      </c>
      <c r="L322">
        <v>73.221183819787541</v>
      </c>
      <c r="M322">
        <v>3.9039845897157739</v>
      </c>
      <c r="N322">
        <v>73.222559699283934</v>
      </c>
      <c r="O322" t="e">
        <f>_xlfn.XLOOKUP(Flux_Rabinowitz3[[#This Row],[id]],[1]!rxns[id],[1]!rxns[id],"")</f>
        <v>#REF!</v>
      </c>
      <c r="P322" t="e">
        <f>IF(Flux_Rabinowitz3[[#This Row],[exact name in model?]]="",_xlfn.XLOOKUP(_xlfn.TEXTBEFORE(Flux_Rabinowitz3[[#This Row],[id]],"_",-1,,,Flux_Rabinowitz3[[#This Row],[id]]),[2]!rxns[id without compartment],[2]!rxns[id],""),Flux_Rabinowitz3[[#This Row],[exact name in model?]])</f>
        <v>#REF!</v>
      </c>
      <c r="Q322" t="str">
        <f>"v.up('RXN-"&amp;Flux_Rabinowitz3[[#This Row],[id]]&amp;"_REV-SPONT') = "&amp;Flux_Rabinowitz3[[#This Row],[val_fit]]&amp;" * %nscale%;"</f>
        <v>v.up('RXN-PYK_c_REV-SPONT') = 3.7429359 * %nscale%;</v>
      </c>
      <c r="R322" t="s">
        <v>1100</v>
      </c>
    </row>
    <row r="323" spans="1:18" x14ac:dyDescent="0.2">
      <c r="A323" t="s">
        <v>1104</v>
      </c>
      <c r="B323" t="s">
        <v>1105</v>
      </c>
      <c r="C323" t="s">
        <v>1106</v>
      </c>
      <c r="D323" t="s">
        <v>77</v>
      </c>
      <c r="E323">
        <v>0</v>
      </c>
      <c r="F323" t="s">
        <v>1107</v>
      </c>
      <c r="G323">
        <v>0</v>
      </c>
      <c r="H323">
        <v>0</v>
      </c>
      <c r="I323">
        <v>0.31823600000000002</v>
      </c>
      <c r="J323">
        <v>0</v>
      </c>
      <c r="K323">
        <v>0</v>
      </c>
      <c r="L323">
        <v>5.9686753513510036</v>
      </c>
      <c r="M323">
        <v>9.3385628840980672E-8</v>
      </c>
      <c r="N323">
        <v>1.7515270938509791E-6</v>
      </c>
      <c r="O323" t="e">
        <f>_xlfn.XLOOKUP(Flux_Rabinowitz3[[#This Row],[id]],[1]!rxns[id],[1]!rxns[id],"")</f>
        <v>#REF!</v>
      </c>
      <c r="P323" t="e">
        <f>IF(Flux_Rabinowitz3[[#This Row],[exact name in model?]]="",_xlfn.XLOOKUP(_xlfn.TEXTBEFORE(Flux_Rabinowitz3[[#This Row],[id]],"_",-1,,,Flux_Rabinowitz3[[#This Row],[id]]),[2]!rxns[id without compartment],[2]!rxns[id],""),Flux_Rabinowitz3[[#This Row],[exact name in model?]])</f>
        <v>#REF!</v>
      </c>
      <c r="Q323" t="str">
        <f>"v.up('RXN-"&amp;Flux_Rabinowitz3[[#This Row],[id]]&amp;"_REV-SPONT') = "&amp;Flux_Rabinowitz3[[#This Row],[val_fit]]&amp;" * %nscale%;"</f>
        <v>v.up('RXN-PYRDC_c_REV-SPONT') = 0 * %nscale%;</v>
      </c>
      <c r="R323" t="s">
        <v>1104</v>
      </c>
    </row>
    <row r="324" spans="1:18" x14ac:dyDescent="0.2">
      <c r="A324" t="s">
        <v>1108</v>
      </c>
      <c r="B324" t="s">
        <v>1109</v>
      </c>
      <c r="C324" t="s">
        <v>1110</v>
      </c>
      <c r="D324" t="s">
        <v>26</v>
      </c>
      <c r="E324">
        <v>0</v>
      </c>
      <c r="F324" t="s">
        <v>1111</v>
      </c>
      <c r="G324">
        <v>2.4031682000000001</v>
      </c>
      <c r="H324">
        <v>0</v>
      </c>
      <c r="I324">
        <v>2.6073944</v>
      </c>
      <c r="J324">
        <v>45.072621577981629</v>
      </c>
      <c r="K324">
        <v>0</v>
      </c>
      <c r="L324">
        <v>48.902986106319339</v>
      </c>
      <c r="M324">
        <v>2.6073944</v>
      </c>
      <c r="N324">
        <v>48.903905157955137</v>
      </c>
      <c r="O324" t="e">
        <f>_xlfn.XLOOKUP(Flux_Rabinowitz3[[#This Row],[id]],[1]!rxns[id],[1]!rxns[id],"")</f>
        <v>#REF!</v>
      </c>
      <c r="P324" t="e">
        <f>IF(Flux_Rabinowitz3[[#This Row],[exact name in model?]]="",_xlfn.XLOOKUP(_xlfn.TEXTBEFORE(Flux_Rabinowitz3[[#This Row],[id]],"_",-1,,,Flux_Rabinowitz3[[#This Row],[id]]),[2]!rxns[id without compartment],[2]!rxns[id],""),Flux_Rabinowitz3[[#This Row],[exact name in model?]])</f>
        <v>#REF!</v>
      </c>
      <c r="Q324" t="str">
        <f>"v.up('RXN-"&amp;Flux_Rabinowitz3[[#This Row],[id]]&amp;"_REV-SPONT') = "&amp;Flux_Rabinowitz3[[#This Row],[val_fit]]&amp;" * %nscale%;"</f>
        <v>v.up('RXN-PYRtps_m_REV-SPONT') = 2.4031682 * %nscale%;</v>
      </c>
      <c r="R324" t="s">
        <v>1108</v>
      </c>
    </row>
    <row r="325" spans="1:18" x14ac:dyDescent="0.2">
      <c r="A325" t="s">
        <v>1112</v>
      </c>
      <c r="B325" t="s">
        <v>1113</v>
      </c>
      <c r="C325" t="s">
        <v>1114</v>
      </c>
      <c r="D325" t="s">
        <v>113</v>
      </c>
      <c r="E325">
        <v>0</v>
      </c>
      <c r="F325" t="s">
        <v>1115</v>
      </c>
      <c r="G325">
        <v>2.3229000000000001E-3</v>
      </c>
      <c r="H325">
        <v>2.3227999999999999E-3</v>
      </c>
      <c r="I325">
        <v>2.323E-3</v>
      </c>
      <c r="J325">
        <v>4.356715133942498E-2</v>
      </c>
      <c r="K325">
        <v>4.356527578940822E-2</v>
      </c>
      <c r="L325">
        <v>4.3569026889441753E-2</v>
      </c>
      <c r="M325">
        <v>2.32293963274382E-3</v>
      </c>
      <c r="N325">
        <v>4.3568713458676953E-2</v>
      </c>
      <c r="O325" t="e">
        <f>_xlfn.XLOOKUP(Flux_Rabinowitz3[[#This Row],[id]],[1]!rxns[id],[1]!rxns[id],"")</f>
        <v>#REF!</v>
      </c>
      <c r="P325" t="e">
        <f>IF(Flux_Rabinowitz3[[#This Row],[exact name in model?]]="",_xlfn.XLOOKUP(_xlfn.TEXTBEFORE(Flux_Rabinowitz3[[#This Row],[id]],"_",-1,,,Flux_Rabinowitz3[[#This Row],[id]]),[2]!rxns[id without compartment],[2]!rxns[id],""),Flux_Rabinowitz3[[#This Row],[exact name in model?]])</f>
        <v>#REF!</v>
      </c>
      <c r="Q325" t="str">
        <f>"v.up('RXN-"&amp;Flux_Rabinowitz3[[#This Row],[id]]&amp;"_REV-SPONT') = "&amp;Flux_Rabinowitz3[[#This Row],[val_fit]]&amp;" * %nscale%;"</f>
        <v>v.up('RXN-RNDR1_c_REV-SPONT') = 0.0023229 * %nscale%;</v>
      </c>
      <c r="R325" t="s">
        <v>1112</v>
      </c>
    </row>
    <row r="326" spans="1:18" x14ac:dyDescent="0.2">
      <c r="A326" t="s">
        <v>1116</v>
      </c>
      <c r="B326" t="s">
        <v>1117</v>
      </c>
      <c r="C326" t="s">
        <v>1118</v>
      </c>
      <c r="D326" t="s">
        <v>222</v>
      </c>
      <c r="E326">
        <v>0</v>
      </c>
      <c r="F326" t="s">
        <v>1115</v>
      </c>
      <c r="G326">
        <v>3.6256999999999999E-3</v>
      </c>
      <c r="H326">
        <v>3.6256000000000001E-3</v>
      </c>
      <c r="I326">
        <v>3.6258000000000002E-3</v>
      </c>
      <c r="J326">
        <v>6.8001816957834235E-2</v>
      </c>
      <c r="K326">
        <v>6.7999941407817469E-2</v>
      </c>
      <c r="L326">
        <v>6.8003692507851002E-2</v>
      </c>
      <c r="M326">
        <v>3.62570324771248E-3</v>
      </c>
      <c r="N326">
        <v>6.8003155854373623E-2</v>
      </c>
      <c r="O326" t="e">
        <f>_xlfn.XLOOKUP(Flux_Rabinowitz3[[#This Row],[id]],[1]!rxns[id],[1]!rxns[id],"")</f>
        <v>#REF!</v>
      </c>
      <c r="P326" t="e">
        <f>IF(Flux_Rabinowitz3[[#This Row],[exact name in model?]]="",_xlfn.XLOOKUP(_xlfn.TEXTBEFORE(Flux_Rabinowitz3[[#This Row],[id]],"_",-1,,,Flux_Rabinowitz3[[#This Row],[id]]),[2]!rxns[id without compartment],[2]!rxns[id],""),Flux_Rabinowitz3[[#This Row],[exact name in model?]])</f>
        <v>#REF!</v>
      </c>
      <c r="Q326" t="str">
        <f>"v.up('RXN-"&amp;Flux_Rabinowitz3[[#This Row],[id]]&amp;"_REV-SPONT') = "&amp;Flux_Rabinowitz3[[#This Row],[val_fit]]&amp;" * %nscale%;"</f>
        <v>v.up('RXN-RNDR2_c_REV-SPONT') = 0.0036257 * %nscale%;</v>
      </c>
      <c r="R326" t="s">
        <v>1116</v>
      </c>
    </row>
    <row r="327" spans="1:18" x14ac:dyDescent="0.2">
      <c r="A327" t="s">
        <v>1119</v>
      </c>
      <c r="B327" t="s">
        <v>1120</v>
      </c>
      <c r="C327" t="s">
        <v>1121</v>
      </c>
      <c r="D327" t="s">
        <v>113</v>
      </c>
      <c r="E327">
        <v>0</v>
      </c>
      <c r="F327" t="s">
        <v>1115</v>
      </c>
      <c r="G327">
        <v>3.6256999999999999E-3</v>
      </c>
      <c r="H327">
        <v>3.6256000000000001E-3</v>
      </c>
      <c r="I327">
        <v>3.6258000000000002E-3</v>
      </c>
      <c r="J327">
        <v>6.8001816957834235E-2</v>
      </c>
      <c r="K327">
        <v>6.7999941407817469E-2</v>
      </c>
      <c r="L327">
        <v>6.8003692507851002E-2</v>
      </c>
      <c r="M327">
        <v>3.62570324771248E-3</v>
      </c>
      <c r="N327">
        <v>6.8003155854373623E-2</v>
      </c>
      <c r="O327" t="e">
        <f>_xlfn.XLOOKUP(Flux_Rabinowitz3[[#This Row],[id]],[1]!rxns[id],[1]!rxns[id],"")</f>
        <v>#REF!</v>
      </c>
      <c r="P327" t="e">
        <f>IF(Flux_Rabinowitz3[[#This Row],[exact name in model?]]="",_xlfn.XLOOKUP(_xlfn.TEXTBEFORE(Flux_Rabinowitz3[[#This Row],[id]],"_",-1,,,Flux_Rabinowitz3[[#This Row],[id]]),[2]!rxns[id without compartment],[2]!rxns[id],""),Flux_Rabinowitz3[[#This Row],[exact name in model?]])</f>
        <v>#REF!</v>
      </c>
      <c r="Q327" t="str">
        <f>"v.up('RXN-"&amp;Flux_Rabinowitz3[[#This Row],[id]]&amp;"_REV-SPONT') = "&amp;Flux_Rabinowitz3[[#This Row],[val_fit]]&amp;" * %nscale%;"</f>
        <v>v.up('RXN-RNDR3_c_REV-SPONT') = 0.0036257 * %nscale%;</v>
      </c>
      <c r="R327" t="s">
        <v>1119</v>
      </c>
    </row>
    <row r="328" spans="1:18" x14ac:dyDescent="0.2">
      <c r="A328" t="s">
        <v>1122</v>
      </c>
      <c r="B328" t="s">
        <v>1123</v>
      </c>
      <c r="C328" t="s">
        <v>1124</v>
      </c>
      <c r="D328" t="s">
        <v>222</v>
      </c>
      <c r="E328">
        <v>0</v>
      </c>
      <c r="F328" t="s">
        <v>1115</v>
      </c>
      <c r="G328">
        <v>2.3229000000000001E-3</v>
      </c>
      <c r="H328">
        <v>2.3227999999999999E-3</v>
      </c>
      <c r="I328">
        <v>2.323E-3</v>
      </c>
      <c r="J328">
        <v>4.356715133942498E-2</v>
      </c>
      <c r="K328">
        <v>4.356527578940822E-2</v>
      </c>
      <c r="L328">
        <v>4.3569026889441753E-2</v>
      </c>
      <c r="M328">
        <v>2.32293963274382E-3</v>
      </c>
      <c r="N328">
        <v>4.3568713458676953E-2</v>
      </c>
      <c r="O328" t="e">
        <f>_xlfn.XLOOKUP(Flux_Rabinowitz3[[#This Row],[id]],[1]!rxns[id],[1]!rxns[id],"")</f>
        <v>#REF!</v>
      </c>
      <c r="P328" t="e">
        <f>IF(Flux_Rabinowitz3[[#This Row],[exact name in model?]]="",_xlfn.XLOOKUP(_xlfn.TEXTBEFORE(Flux_Rabinowitz3[[#This Row],[id]],"_",-1,,,Flux_Rabinowitz3[[#This Row],[id]]),[2]!rxns[id without compartment],[2]!rxns[id],""),Flux_Rabinowitz3[[#This Row],[exact name in model?]])</f>
        <v>#REF!</v>
      </c>
      <c r="Q328" t="str">
        <f>"v.up('RXN-"&amp;Flux_Rabinowitz3[[#This Row],[id]]&amp;"_REV-SPONT') = "&amp;Flux_Rabinowitz3[[#This Row],[val_fit]]&amp;" * %nscale%;"</f>
        <v>v.up('RXN-RNDR4_c_REV-SPONT') = 0.0023229 * %nscale%;</v>
      </c>
      <c r="R328" t="s">
        <v>1122</v>
      </c>
    </row>
    <row r="329" spans="1:18" x14ac:dyDescent="0.2">
      <c r="A329" t="s">
        <v>1125</v>
      </c>
      <c r="B329" t="s">
        <v>1126</v>
      </c>
      <c r="C329" t="s">
        <v>1127</v>
      </c>
      <c r="D329" t="s">
        <v>486</v>
      </c>
      <c r="E329">
        <v>1</v>
      </c>
      <c r="F329" t="s">
        <v>1128</v>
      </c>
      <c r="G329">
        <v>1.6820010000000001</v>
      </c>
      <c r="H329">
        <v>1.6207491000000001</v>
      </c>
      <c r="I329">
        <v>1.8612218</v>
      </c>
      <c r="J329">
        <v>31.546770037480801</v>
      </c>
      <c r="K329">
        <v>30.397960016762159</v>
      </c>
      <c r="L329">
        <v>34.908145781926457</v>
      </c>
      <c r="M329">
        <v>1.7050052450761699</v>
      </c>
      <c r="N329">
        <v>31.97882713831903</v>
      </c>
      <c r="O329" t="e">
        <f>_xlfn.XLOOKUP(Flux_Rabinowitz3[[#This Row],[id]],[1]!rxns[id],[1]!rxns[id],"")</f>
        <v>#REF!</v>
      </c>
      <c r="P329" t="e">
        <f>IF(Flux_Rabinowitz3[[#This Row],[exact name in model?]]="",_xlfn.XLOOKUP(_xlfn.TEXTBEFORE(Flux_Rabinowitz3[[#This Row],[id]],"_",-1,,,Flux_Rabinowitz3[[#This Row],[id]]),[2]!rxns[id without compartment],[2]!rxns[id],""),Flux_Rabinowitz3[[#This Row],[exact name in model?]])</f>
        <v>#REF!</v>
      </c>
      <c r="Q329" t="str">
        <f>"v.up('RXN-"&amp;Flux_Rabinowitz3[[#This Row],[id]]&amp;"_REV-SPONT') = "&amp;Flux_Rabinowitz3[[#This Row],[val_fit]]&amp;" * %nscale%;"</f>
        <v>v.up('RXN-RPE_c_REV-SPONT') = 1.682001 * %nscale%;</v>
      </c>
      <c r="R329" t="s">
        <v>1125</v>
      </c>
    </row>
    <row r="330" spans="1:18" x14ac:dyDescent="0.2">
      <c r="A330" t="s">
        <v>1129</v>
      </c>
      <c r="B330" t="s">
        <v>1130</v>
      </c>
      <c r="C330" t="s">
        <v>1131</v>
      </c>
      <c r="D330" t="s">
        <v>486</v>
      </c>
      <c r="E330">
        <v>1</v>
      </c>
      <c r="F330" t="s">
        <v>1132</v>
      </c>
      <c r="G330">
        <v>1.6847806000000001</v>
      </c>
      <c r="H330">
        <v>1.6344528</v>
      </c>
      <c r="I330">
        <v>1.706639</v>
      </c>
      <c r="J330">
        <v>31.598902825746791</v>
      </c>
      <c r="K330">
        <v>30.654979764409539</v>
      </c>
      <c r="L330">
        <v>32.008868050611262</v>
      </c>
      <c r="M330">
        <v>1.6805604399630929</v>
      </c>
      <c r="N330">
        <v>31.520343975643438</v>
      </c>
      <c r="O330" t="e">
        <f>_xlfn.XLOOKUP(Flux_Rabinowitz3[[#This Row],[id]],[1]!rxns[id],[1]!rxns[id],"")</f>
        <v>#REF!</v>
      </c>
      <c r="P330" t="e">
        <f>IF(Flux_Rabinowitz3[[#This Row],[exact name in model?]]="",_xlfn.XLOOKUP(_xlfn.TEXTBEFORE(Flux_Rabinowitz3[[#This Row],[id]],"_",-1,,,Flux_Rabinowitz3[[#This Row],[id]]),[2]!rxns[id without compartment],[2]!rxns[id],""),Flux_Rabinowitz3[[#This Row],[exact name in model?]])</f>
        <v>#REF!</v>
      </c>
      <c r="Q330" t="str">
        <f>"v.up('RXN-"&amp;Flux_Rabinowitz3[[#This Row],[id]]&amp;"_REV-SPONT') = "&amp;Flux_Rabinowitz3[[#This Row],[val_fit]]&amp;" * %nscale%;"</f>
        <v>v.up('RXN-RPI_c_REV-SPONT') = 1.6847806 * %nscale%;</v>
      </c>
      <c r="R330" t="s">
        <v>1129</v>
      </c>
    </row>
    <row r="331" spans="1:18" x14ac:dyDescent="0.2">
      <c r="A331" t="s">
        <v>1133</v>
      </c>
      <c r="B331" t="s">
        <v>1134</v>
      </c>
      <c r="C331" t="s">
        <v>1135</v>
      </c>
      <c r="D331" t="s">
        <v>34</v>
      </c>
      <c r="E331">
        <v>0</v>
      </c>
      <c r="F331" t="s">
        <v>1136</v>
      </c>
      <c r="G331">
        <v>0.1055161</v>
      </c>
      <c r="H331">
        <v>0.105516</v>
      </c>
      <c r="I331">
        <v>0.1055162</v>
      </c>
      <c r="J331">
        <v>1.9790072312393561</v>
      </c>
      <c r="K331">
        <v>1.979005355689339</v>
      </c>
      <c r="L331">
        <v>1.9790091067893729</v>
      </c>
      <c r="M331">
        <v>0.1055161212776545</v>
      </c>
      <c r="N331">
        <v>1.9790448225238599</v>
      </c>
      <c r="O331" t="e">
        <f>_xlfn.XLOOKUP(Flux_Rabinowitz3[[#This Row],[id]],[1]!rxns[id],[1]!rxns[id],"")</f>
        <v>#REF!</v>
      </c>
      <c r="P331" t="e">
        <f>IF(Flux_Rabinowitz3[[#This Row],[exact name in model?]]="",_xlfn.XLOOKUP(_xlfn.TEXTBEFORE(Flux_Rabinowitz3[[#This Row],[id]],"_",-1,,,Flux_Rabinowitz3[[#This Row],[id]]),[2]!rxns[id without compartment],[2]!rxns[id],""),Flux_Rabinowitz3[[#This Row],[exact name in model?]])</f>
        <v>#REF!</v>
      </c>
      <c r="Q331" t="str">
        <f>"v.up('RXN-"&amp;Flux_Rabinowitz3[[#This Row],[id]]&amp;"_REV-SPONT') = "&amp;Flux_Rabinowitz3[[#This Row],[val_fit]]&amp;" * %nscale%;"</f>
        <v>v.up('RXN-SACCD1_c_REV-SPONT') = 0.1055161 * %nscale%;</v>
      </c>
      <c r="R331" t="s">
        <v>1133</v>
      </c>
    </row>
    <row r="332" spans="1:18" x14ac:dyDescent="0.2">
      <c r="A332" t="s">
        <v>1137</v>
      </c>
      <c r="B332" t="s">
        <v>1138</v>
      </c>
      <c r="C332" t="s">
        <v>1139</v>
      </c>
      <c r="D332" t="s">
        <v>34</v>
      </c>
      <c r="E332">
        <v>0</v>
      </c>
      <c r="F332" t="s">
        <v>1140</v>
      </c>
      <c r="G332">
        <v>0.1055161</v>
      </c>
      <c r="H332">
        <v>0.105516</v>
      </c>
      <c r="I332">
        <v>0.1055162</v>
      </c>
      <c r="J332">
        <v>1.9790072312393561</v>
      </c>
      <c r="K332">
        <v>1.979005355689339</v>
      </c>
      <c r="L332">
        <v>1.9790091067893729</v>
      </c>
      <c r="M332">
        <v>0.1055161212776545</v>
      </c>
      <c r="N332">
        <v>1.9790448225238599</v>
      </c>
      <c r="O332" t="e">
        <f>_xlfn.XLOOKUP(Flux_Rabinowitz3[[#This Row],[id]],[1]!rxns[id],[1]!rxns[id],"")</f>
        <v>#REF!</v>
      </c>
      <c r="P332" t="e">
        <f>IF(Flux_Rabinowitz3[[#This Row],[exact name in model?]]="",_xlfn.XLOOKUP(_xlfn.TEXTBEFORE(Flux_Rabinowitz3[[#This Row],[id]],"_",-1,,,Flux_Rabinowitz3[[#This Row],[id]]),[2]!rxns[id without compartment],[2]!rxns[id],""),Flux_Rabinowitz3[[#This Row],[exact name in model?]])</f>
        <v>#REF!</v>
      </c>
      <c r="Q332" t="str">
        <f>"v.up('RXN-"&amp;Flux_Rabinowitz3[[#This Row],[id]]&amp;"_REV-SPONT') = "&amp;Flux_Rabinowitz3[[#This Row],[val_fit]]&amp;" * %nscale%;"</f>
        <v>v.up('RXN-SACCD2_c_REV-SPONT') = 0.1055161 * %nscale%;</v>
      </c>
      <c r="R332" t="s">
        <v>1137</v>
      </c>
    </row>
    <row r="333" spans="1:18" x14ac:dyDescent="0.2">
      <c r="A333" t="s">
        <v>1141</v>
      </c>
      <c r="B333" t="s">
        <v>1142</v>
      </c>
      <c r="C333" t="s">
        <v>1143</v>
      </c>
      <c r="D333" t="s">
        <v>113</v>
      </c>
      <c r="E333">
        <v>0</v>
      </c>
      <c r="F333" t="s">
        <v>1144</v>
      </c>
      <c r="G333">
        <v>2.0556999999999999E-2</v>
      </c>
      <c r="H333">
        <v>2.0556899999999999E-2</v>
      </c>
      <c r="I333">
        <v>2.0557099999999998E-2</v>
      </c>
      <c r="J333">
        <v>0.38555681694629962</v>
      </c>
      <c r="K333">
        <v>0.38555494139628282</v>
      </c>
      <c r="L333">
        <v>0.3855586924963163</v>
      </c>
      <c r="M333">
        <v>2.055699132142089E-2</v>
      </c>
      <c r="N333">
        <v>0.3855639000818879</v>
      </c>
      <c r="O333" t="e">
        <f>_xlfn.XLOOKUP(Flux_Rabinowitz3[[#This Row],[id]],[1]!rxns[id],[1]!rxns[id],"")</f>
        <v>#REF!</v>
      </c>
      <c r="P333" t="e">
        <f>IF(Flux_Rabinowitz3[[#This Row],[exact name in model?]]="",_xlfn.XLOOKUP(_xlfn.TEXTBEFORE(Flux_Rabinowitz3[[#This Row],[id]],"_",-1,,,Flux_Rabinowitz3[[#This Row],[id]]),[2]!rxns[id without compartment],[2]!rxns[id],""),Flux_Rabinowitz3[[#This Row],[exact name in model?]])</f>
        <v>#REF!</v>
      </c>
      <c r="Q333" t="str">
        <f>"v.up('RXN-"&amp;Flux_Rabinowitz3[[#This Row],[id]]&amp;"_REV-SPONT') = "&amp;Flux_Rabinowitz3[[#This Row],[val_fit]]&amp;" * %nscale%;"</f>
        <v>v.up('RXN-SADT_c_REV-SPONT') = 0.020557 * %nscale%;</v>
      </c>
      <c r="R333" t="s">
        <v>1141</v>
      </c>
    </row>
    <row r="334" spans="1:18" x14ac:dyDescent="0.2">
      <c r="A334" t="s">
        <v>1145</v>
      </c>
      <c r="B334" t="s">
        <v>1146</v>
      </c>
      <c r="C334" t="s">
        <v>1147</v>
      </c>
      <c r="D334" t="s">
        <v>265</v>
      </c>
      <c r="E334">
        <v>0</v>
      </c>
      <c r="F334" t="s">
        <v>1148</v>
      </c>
      <c r="G334">
        <v>2.0682200000000001E-2</v>
      </c>
      <c r="H334">
        <v>2.0682099999999998E-2</v>
      </c>
      <c r="I334">
        <v>2.0682300000000001E-2</v>
      </c>
      <c r="J334">
        <v>0.38790500556728891</v>
      </c>
      <c r="K334">
        <v>0.38790313001727211</v>
      </c>
      <c r="L334">
        <v>0.38790688111730559</v>
      </c>
      <c r="M334">
        <v>2.0682266666666661E-2</v>
      </c>
      <c r="N334">
        <v>0.38791354599756878</v>
      </c>
      <c r="O334" t="e">
        <f>_xlfn.XLOOKUP(Flux_Rabinowitz3[[#This Row],[id]],[1]!rxns[id],[1]!rxns[id],"")</f>
        <v>#REF!</v>
      </c>
      <c r="P334" t="e">
        <f>IF(Flux_Rabinowitz3[[#This Row],[exact name in model?]]="",_xlfn.XLOOKUP(_xlfn.TEXTBEFORE(Flux_Rabinowitz3[[#This Row],[id]],"_",-1,,,Flux_Rabinowitz3[[#This Row],[id]]),[2]!rxns[id without compartment],[2]!rxns[id],""),Flux_Rabinowitz3[[#This Row],[exact name in model?]])</f>
        <v>#REF!</v>
      </c>
      <c r="Q334" t="str">
        <f>"v.up('RXN-"&amp;Flux_Rabinowitz3[[#This Row],[id]]&amp;"_REV-SPONT') = "&amp;Flux_Rabinowitz3[[#This Row],[val_fit]]&amp;" * %nscale%;"</f>
        <v>v.up('RXN-SAM24MT_c_REV-SPONT') = 0.0206822 * %nscale%;</v>
      </c>
      <c r="R334" t="s">
        <v>1145</v>
      </c>
    </row>
    <row r="335" spans="1:18" x14ac:dyDescent="0.2">
      <c r="A335" t="s">
        <v>1149</v>
      </c>
      <c r="B335" t="s">
        <v>1150</v>
      </c>
      <c r="C335" t="s">
        <v>1151</v>
      </c>
      <c r="D335" t="s">
        <v>486</v>
      </c>
      <c r="E335">
        <v>0</v>
      </c>
      <c r="F335" t="s">
        <v>1152</v>
      </c>
      <c r="G335">
        <v>0</v>
      </c>
      <c r="H335">
        <v>0</v>
      </c>
      <c r="I335">
        <v>0.13252710000000001</v>
      </c>
      <c r="J335">
        <v>0</v>
      </c>
      <c r="K335">
        <v>0</v>
      </c>
      <c r="L335">
        <v>2.4856120462676432</v>
      </c>
      <c r="M335">
        <v>0</v>
      </c>
      <c r="N335">
        <v>0</v>
      </c>
      <c r="O335" t="e">
        <f>_xlfn.XLOOKUP(Flux_Rabinowitz3[[#This Row],[id]],[1]!rxns[id],[1]!rxns[id],"")</f>
        <v>#REF!</v>
      </c>
      <c r="P335" t="e">
        <f>IF(Flux_Rabinowitz3[[#This Row],[exact name in model?]]="",_xlfn.XLOOKUP(_xlfn.TEXTBEFORE(Flux_Rabinowitz3[[#This Row],[id]],"_",-1,,,Flux_Rabinowitz3[[#This Row],[id]]),[2]!rxns[id without compartment],[2]!rxns[id],""),Flux_Rabinowitz3[[#This Row],[exact name in model?]])</f>
        <v>#REF!</v>
      </c>
      <c r="Q335" t="str">
        <f>"v.up('RXN-"&amp;Flux_Rabinowitz3[[#This Row],[id]]&amp;"_REV-SPONT') = "&amp;Flux_Rabinowitz3[[#This Row],[val_fit]]&amp;" * %nscale%;"</f>
        <v>v.up('RXN-SBP_c_REV-SPONT') = 0 * %nscale%;</v>
      </c>
      <c r="R335" t="s">
        <v>1149</v>
      </c>
    </row>
    <row r="336" spans="1:18" x14ac:dyDescent="0.2">
      <c r="A336" t="s">
        <v>1153</v>
      </c>
      <c r="B336" t="s">
        <v>1154</v>
      </c>
      <c r="C336" t="s">
        <v>1155</v>
      </c>
      <c r="D336" t="s">
        <v>154</v>
      </c>
      <c r="E336">
        <v>0</v>
      </c>
      <c r="F336" t="s">
        <v>1156</v>
      </c>
      <c r="G336">
        <v>0</v>
      </c>
      <c r="H336">
        <v>0</v>
      </c>
      <c r="I336">
        <v>2.0557099999999998E-2</v>
      </c>
      <c r="J336">
        <v>0</v>
      </c>
      <c r="K336">
        <v>0</v>
      </c>
      <c r="L336">
        <v>0.3855586924963163</v>
      </c>
      <c r="M336">
        <v>0</v>
      </c>
      <c r="N336">
        <v>0</v>
      </c>
      <c r="O336" t="e">
        <f>_xlfn.XLOOKUP(Flux_Rabinowitz3[[#This Row],[id]],[1]!rxns[id],[1]!rxns[id],"")</f>
        <v>#REF!</v>
      </c>
      <c r="P336" t="e">
        <f>IF(Flux_Rabinowitz3[[#This Row],[exact name in model?]]="",_xlfn.XLOOKUP(_xlfn.TEXTBEFORE(Flux_Rabinowitz3[[#This Row],[id]],"_",-1,,,Flux_Rabinowitz3[[#This Row],[id]]),[2]!rxns[id without compartment],[2]!rxns[id],""),Flux_Rabinowitz3[[#This Row],[exact name in model?]])</f>
        <v>#REF!</v>
      </c>
      <c r="Q336" t="str">
        <f>"v.up('RXN-"&amp;Flux_Rabinowitz3[[#This Row],[id]]&amp;"_REV-SPONT') = "&amp;Flux_Rabinowitz3[[#This Row],[val_fit]]&amp;" * %nscale%;"</f>
        <v>v.up('RXN-SERAT_c_REV-SPONT') = 0 * %nscale%;</v>
      </c>
      <c r="R336" t="s">
        <v>1153</v>
      </c>
    </row>
    <row r="337" spans="1:18" x14ac:dyDescent="0.2">
      <c r="A337" t="s">
        <v>1157</v>
      </c>
      <c r="B337" t="s">
        <v>1158</v>
      </c>
      <c r="C337" t="s">
        <v>1159</v>
      </c>
      <c r="D337" t="s">
        <v>149</v>
      </c>
      <c r="E337">
        <v>0</v>
      </c>
      <c r="F337" t="s">
        <v>1160</v>
      </c>
      <c r="G337">
        <v>0</v>
      </c>
      <c r="H337">
        <v>0</v>
      </c>
      <c r="I337">
        <v>5.5690700000000003E-2</v>
      </c>
      <c r="J337">
        <v>0</v>
      </c>
      <c r="K337">
        <v>0</v>
      </c>
      <c r="L337">
        <v>1.044506933186325</v>
      </c>
      <c r="M337">
        <v>0</v>
      </c>
      <c r="N337">
        <v>0</v>
      </c>
      <c r="O337" t="e">
        <f>_xlfn.XLOOKUP(Flux_Rabinowitz3[[#This Row],[id]],[1]!rxns[id],[1]!rxns[id],"")</f>
        <v>#REF!</v>
      </c>
      <c r="P337" t="e">
        <f>IF(Flux_Rabinowitz3[[#This Row],[exact name in model?]]="",_xlfn.XLOOKUP(_xlfn.TEXTBEFORE(Flux_Rabinowitz3[[#This Row],[id]],"_",-1,,,Flux_Rabinowitz3[[#This Row],[id]]),[2]!rxns[id without compartment],[2]!rxns[id],""),Flux_Rabinowitz3[[#This Row],[exact name in model?]])</f>
        <v>#REF!</v>
      </c>
      <c r="Q337" t="str">
        <f>"v.up('RXN-"&amp;Flux_Rabinowitz3[[#This Row],[id]]&amp;"_REV-SPONT') = "&amp;Flux_Rabinowitz3[[#This Row],[val_fit]]&amp;" * %nscale%;"</f>
        <v>v.up('RXN-SERD_L_c_REV-SPONT') = 0 * %nscale%;</v>
      </c>
      <c r="R337" t="s">
        <v>1157</v>
      </c>
    </row>
    <row r="338" spans="1:18" x14ac:dyDescent="0.2">
      <c r="A338" t="s">
        <v>1373</v>
      </c>
      <c r="B338" t="s">
        <v>1374</v>
      </c>
      <c r="C338" t="s">
        <v>1375</v>
      </c>
      <c r="D338" t="s">
        <v>26</v>
      </c>
      <c r="E338">
        <v>1</v>
      </c>
      <c r="F338" t="s">
        <v>1376</v>
      </c>
      <c r="G338">
        <v>-1.1886085</v>
      </c>
      <c r="H338">
        <v>-1.2527775999999999</v>
      </c>
      <c r="I338">
        <v>-0.99022220000000005</v>
      </c>
      <c r="J338">
        <v>-22.292946921015499</v>
      </c>
      <c r="K338">
        <v>-23.496470486823199</v>
      </c>
      <c r="L338">
        <v>-18.57211263810683</v>
      </c>
      <c r="M338">
        <v>-1.152975713712302</v>
      </c>
      <c r="N338">
        <v>-21.625042591489809</v>
      </c>
      <c r="O338" t="e">
        <f>_xlfn.XLOOKUP(Flux_Rabinowitz3[[#This Row],[id]],[1]!rxns[id],[1]!rxns[id],"")</f>
        <v>#REF!</v>
      </c>
      <c r="P338" t="e">
        <f>IF(Flux_Rabinowitz3[[#This Row],[exact name in model?]]="",_xlfn.XLOOKUP(_xlfn.TEXTBEFORE(Flux_Rabinowitz3[[#This Row],[id]],"_",-1,,,Flux_Rabinowitz3[[#This Row],[id]]),[2]!rxns[id without compartment],[2]!rxns[id],""),Flux_Rabinowitz3[[#This Row],[exact name in model?]])</f>
        <v>#REF!</v>
      </c>
      <c r="Q338" t="str">
        <f>"v.up('RXN-"&amp;Flux_Rabinowitz3[[#This Row],[id]]&amp;"_REV-SPONT') = "&amp;Flux_Rabinowitz3[[#This Row],[val_fit]]&amp;" * %nscale%;"</f>
        <v>v.up('RXN-SERt_c_m_REV-SPONT') = -1.1886085 * %nscale%;</v>
      </c>
      <c r="R338" t="s">
        <v>1373</v>
      </c>
    </row>
    <row r="339" spans="1:18" x14ac:dyDescent="0.2">
      <c r="A339" t="s">
        <v>1161</v>
      </c>
      <c r="B339" t="s">
        <v>1162</v>
      </c>
      <c r="C339" t="s">
        <v>1163</v>
      </c>
      <c r="D339" t="s">
        <v>193</v>
      </c>
      <c r="E339">
        <v>0</v>
      </c>
      <c r="F339" t="s">
        <v>1083</v>
      </c>
      <c r="G339">
        <v>0.1023041</v>
      </c>
      <c r="H339">
        <v>0.10230400000000001</v>
      </c>
      <c r="I339">
        <v>0.1023042</v>
      </c>
      <c r="J339">
        <v>1.9187645647008771</v>
      </c>
      <c r="K339">
        <v>1.91876268915086</v>
      </c>
      <c r="L339">
        <v>1.9187664402508939</v>
      </c>
      <c r="M339">
        <v>0.1023040551421131</v>
      </c>
      <c r="N339">
        <v>1.9187997833945301</v>
      </c>
      <c r="O339" t="e">
        <f>_xlfn.XLOOKUP(Flux_Rabinowitz3[[#This Row],[id]],[1]!rxns[id],[1]!rxns[id],"")</f>
        <v>#REF!</v>
      </c>
      <c r="P339" t="e">
        <f>IF(Flux_Rabinowitz3[[#This Row],[exact name in model?]]="",_xlfn.XLOOKUP(_xlfn.TEXTBEFORE(Flux_Rabinowitz3[[#This Row],[id]],"_",-1,,,Flux_Rabinowitz3[[#This Row],[id]]),[2]!rxns[id without compartment],[2]!rxns[id],""),Flux_Rabinowitz3[[#This Row],[exact name in model?]])</f>
        <v>#REF!</v>
      </c>
      <c r="Q339" t="str">
        <f>"v.up('RXN-"&amp;Flux_Rabinowitz3[[#This Row],[id]]&amp;"_REV-SPONT') = "&amp;Flux_Rabinowitz3[[#This Row],[val_fit]]&amp;" * %nscale%;"</f>
        <v>v.up('RXN-SHK3Di_c_REV-SPONT') = 0.1023041 * %nscale%;</v>
      </c>
      <c r="R339" t="s">
        <v>1161</v>
      </c>
    </row>
    <row r="340" spans="1:18" x14ac:dyDescent="0.2">
      <c r="A340" t="s">
        <v>1164</v>
      </c>
      <c r="B340" t="s">
        <v>1165</v>
      </c>
      <c r="C340" t="s">
        <v>1166</v>
      </c>
      <c r="D340" t="s">
        <v>193</v>
      </c>
      <c r="E340">
        <v>0</v>
      </c>
      <c r="F340" t="s">
        <v>1083</v>
      </c>
      <c r="G340">
        <v>0.1023041</v>
      </c>
      <c r="H340">
        <v>0.10230400000000001</v>
      </c>
      <c r="I340">
        <v>0.1023042</v>
      </c>
      <c r="J340">
        <v>1.9187645647008771</v>
      </c>
      <c r="K340">
        <v>1.91876268915086</v>
      </c>
      <c r="L340">
        <v>1.9187664402508939</v>
      </c>
      <c r="M340">
        <v>0.1023040551421131</v>
      </c>
      <c r="N340">
        <v>1.9187997833945301</v>
      </c>
      <c r="O340" t="e">
        <f>_xlfn.XLOOKUP(Flux_Rabinowitz3[[#This Row],[id]],[1]!rxns[id],[1]!rxns[id],"")</f>
        <v>#REF!</v>
      </c>
      <c r="P340" t="e">
        <f>IF(Flux_Rabinowitz3[[#This Row],[exact name in model?]]="",_xlfn.XLOOKUP(_xlfn.TEXTBEFORE(Flux_Rabinowitz3[[#This Row],[id]],"_",-1,,,Flux_Rabinowitz3[[#This Row],[id]]),[2]!rxns[id without compartment],[2]!rxns[id],""),Flux_Rabinowitz3[[#This Row],[exact name in model?]])</f>
        <v>#REF!</v>
      </c>
      <c r="Q340" t="str">
        <f>"v.up('RXN-"&amp;Flux_Rabinowitz3[[#This Row],[id]]&amp;"_REV-SPONT') = "&amp;Flux_Rabinowitz3[[#This Row],[val_fit]]&amp;" * %nscale%;"</f>
        <v>v.up('RXN-SHKK_c_REV-SPONT') = 0.1023041 * %nscale%;</v>
      </c>
      <c r="R340" t="s">
        <v>1164</v>
      </c>
    </row>
    <row r="341" spans="1:18" x14ac:dyDescent="0.2">
      <c r="A341" t="s">
        <v>1167</v>
      </c>
      <c r="B341" t="s">
        <v>1168</v>
      </c>
      <c r="C341" t="s">
        <v>1169</v>
      </c>
      <c r="D341" t="s">
        <v>256</v>
      </c>
      <c r="E341">
        <v>0</v>
      </c>
      <c r="F341" t="s">
        <v>1170</v>
      </c>
      <c r="G341">
        <v>2.0556999999999999E-2</v>
      </c>
      <c r="H341">
        <v>2.0556899999999999E-2</v>
      </c>
      <c r="I341">
        <v>2.0557099999999998E-2</v>
      </c>
      <c r="J341">
        <v>0.38555681694629962</v>
      </c>
      <c r="K341">
        <v>0.38555494139628282</v>
      </c>
      <c r="L341">
        <v>0.3855586924963163</v>
      </c>
      <c r="M341">
        <v>2.055699132142089E-2</v>
      </c>
      <c r="N341">
        <v>0.3855639000818879</v>
      </c>
      <c r="O341" t="e">
        <f>_xlfn.XLOOKUP(Flux_Rabinowitz3[[#This Row],[id]],[1]!rxns[id],[1]!rxns[id],"")</f>
        <v>#REF!</v>
      </c>
      <c r="P341" t="e">
        <f>IF(Flux_Rabinowitz3[[#This Row],[exact name in model?]]="",_xlfn.XLOOKUP(_xlfn.TEXTBEFORE(Flux_Rabinowitz3[[#This Row],[id]],"_",-1,,,Flux_Rabinowitz3[[#This Row],[id]]),[2]!rxns[id without compartment],[2]!rxns[id],""),Flux_Rabinowitz3[[#This Row],[exact name in model?]])</f>
        <v>#REF!</v>
      </c>
      <c r="Q341" t="str">
        <f>"v.up('RXN-"&amp;Flux_Rabinowitz3[[#This Row],[id]]&amp;"_REV-SPONT') = "&amp;Flux_Rabinowitz3[[#This Row],[val_fit]]&amp;" * %nscale%;"</f>
        <v>v.up('RXN-SO3R_c_REV-SPONT') = 0.020557 * %nscale%;</v>
      </c>
      <c r="R341" t="s">
        <v>1167</v>
      </c>
    </row>
    <row r="342" spans="1:18" x14ac:dyDescent="0.2">
      <c r="A342" t="s">
        <v>1171</v>
      </c>
      <c r="B342" t="s">
        <v>1172</v>
      </c>
      <c r="C342" t="s">
        <v>1173</v>
      </c>
      <c r="D342" t="s">
        <v>26</v>
      </c>
      <c r="E342">
        <v>0</v>
      </c>
      <c r="F342" t="s">
        <v>1174</v>
      </c>
      <c r="G342">
        <v>3.2627099999999999E-2</v>
      </c>
      <c r="H342">
        <v>3.2627000000000003E-2</v>
      </c>
      <c r="I342">
        <v>3.2627200000000002E-2</v>
      </c>
      <c r="J342">
        <v>0.61193757951980399</v>
      </c>
      <c r="K342">
        <v>0.61193570396978714</v>
      </c>
      <c r="L342">
        <v>0.61193945506982084</v>
      </c>
      <c r="M342">
        <v>3.2627076885268502E-2</v>
      </c>
      <c r="N342">
        <v>0.61194864634919865</v>
      </c>
      <c r="O342" t="e">
        <f>_xlfn.XLOOKUP(Flux_Rabinowitz3[[#This Row],[id]],[1]!rxns[id],[1]!rxns[id],"")</f>
        <v>#REF!</v>
      </c>
      <c r="P342" t="e">
        <f>IF(Flux_Rabinowitz3[[#This Row],[exact name in model?]]="",_xlfn.XLOOKUP(_xlfn.TEXTBEFORE(Flux_Rabinowitz3[[#This Row],[id]],"_",-1,,,Flux_Rabinowitz3[[#This Row],[id]]),[2]!rxns[id without compartment],[2]!rxns[id],""),Flux_Rabinowitz3[[#This Row],[exact name in model?]])</f>
        <v>#REF!</v>
      </c>
      <c r="Q342" t="str">
        <f>"v.up('RXN-"&amp;Flux_Rabinowitz3[[#This Row],[id]]&amp;"_REV-SPONT') = "&amp;Flux_Rabinowitz3[[#This Row],[val_fit]]&amp;" * %nscale%;"</f>
        <v>v.up('RXN-SO4t_c_e_REV-SPONT') = 0.0326271 * %nscale%;</v>
      </c>
      <c r="R342" t="s">
        <v>1171</v>
      </c>
    </row>
    <row r="343" spans="1:18" x14ac:dyDescent="0.2">
      <c r="A343" t="s">
        <v>1175</v>
      </c>
      <c r="B343" t="s">
        <v>1176</v>
      </c>
      <c r="C343" t="s">
        <v>1177</v>
      </c>
      <c r="D343" t="s">
        <v>265</v>
      </c>
      <c r="E343">
        <v>0</v>
      </c>
      <c r="F343" t="s">
        <v>1178</v>
      </c>
      <c r="G343">
        <v>2.0682300000000001E-2</v>
      </c>
      <c r="H343">
        <v>2.0682099999999998E-2</v>
      </c>
      <c r="I343">
        <v>2.0682300000000001E-2</v>
      </c>
      <c r="J343">
        <v>0.38790688111730559</v>
      </c>
      <c r="K343">
        <v>0.38790313001727211</v>
      </c>
      <c r="L343">
        <v>0.38790688111730559</v>
      </c>
      <c r="M343">
        <v>2.0682266666666661E-2</v>
      </c>
      <c r="N343">
        <v>0.38791354599756878</v>
      </c>
      <c r="O343" t="e">
        <f>_xlfn.XLOOKUP(Flux_Rabinowitz3[[#This Row],[id]],[1]!rxns[id],[1]!rxns[id],"")</f>
        <v>#REF!</v>
      </c>
      <c r="P343" t="e">
        <f>IF(Flux_Rabinowitz3[[#This Row],[exact name in model?]]="",_xlfn.XLOOKUP(_xlfn.TEXTBEFORE(Flux_Rabinowitz3[[#This Row],[id]],"_",-1,,,Flux_Rabinowitz3[[#This Row],[id]]),[2]!rxns[id without compartment],[2]!rxns[id],""),Flux_Rabinowitz3[[#This Row],[exact name in model?]])</f>
        <v>#REF!</v>
      </c>
      <c r="Q343" t="str">
        <f>"v.up('RXN-"&amp;Flux_Rabinowitz3[[#This Row],[id]]&amp;"_REV-SPONT') = "&amp;Flux_Rabinowitz3[[#This Row],[val_fit]]&amp;" * %nscale%;"</f>
        <v>v.up('RXN-SQLEy_c_REV-SPONT') = 0.0206823 * %nscale%;</v>
      </c>
      <c r="R343" t="s">
        <v>1421</v>
      </c>
    </row>
    <row r="344" spans="1:18" x14ac:dyDescent="0.2">
      <c r="A344" t="s">
        <v>1179</v>
      </c>
      <c r="B344" t="s">
        <v>1180</v>
      </c>
      <c r="C344" t="s">
        <v>1181</v>
      </c>
      <c r="D344" t="s">
        <v>265</v>
      </c>
      <c r="E344">
        <v>0</v>
      </c>
      <c r="F344" t="s">
        <v>1182</v>
      </c>
      <c r="G344">
        <v>2.0682300000000001E-2</v>
      </c>
      <c r="H344">
        <v>2.0682099999999998E-2</v>
      </c>
      <c r="I344">
        <v>2.0682300000000001E-2</v>
      </c>
      <c r="J344">
        <v>0.38790688111730559</v>
      </c>
      <c r="K344">
        <v>0.38790313001727211</v>
      </c>
      <c r="L344">
        <v>0.38790688111730559</v>
      </c>
      <c r="M344">
        <v>2.0682266666666661E-2</v>
      </c>
      <c r="N344">
        <v>0.38791354599756878</v>
      </c>
      <c r="O344" t="e">
        <f>_xlfn.XLOOKUP(Flux_Rabinowitz3[[#This Row],[id]],[1]!rxns[id],[1]!rxns[id],"")</f>
        <v>#REF!</v>
      </c>
      <c r="P344" t="e">
        <f>IF(Flux_Rabinowitz3[[#This Row],[exact name in model?]]="",_xlfn.XLOOKUP(_xlfn.TEXTBEFORE(Flux_Rabinowitz3[[#This Row],[id]],"_",-1,,,Flux_Rabinowitz3[[#This Row],[id]]),[2]!rxns[id without compartment],[2]!rxns[id],""),Flux_Rabinowitz3[[#This Row],[exact name in model?]])</f>
        <v>#REF!</v>
      </c>
      <c r="Q344" t="str">
        <f>"v.up('RXN-"&amp;Flux_Rabinowitz3[[#This Row],[id]]&amp;"_REV-SPONT') = "&amp;Flux_Rabinowitz3[[#This Row],[val_fit]]&amp;" * %nscale%;"</f>
        <v>v.up('RXN-SQLS_c_REV-SPONT') = 0.0206823 * %nscale%;</v>
      </c>
      <c r="R344" t="s">
        <v>1179</v>
      </c>
    </row>
    <row r="345" spans="1:18" x14ac:dyDescent="0.2">
      <c r="A345" t="s">
        <v>1183</v>
      </c>
      <c r="B345" t="s">
        <v>1184</v>
      </c>
      <c r="C345" t="s">
        <v>1185</v>
      </c>
      <c r="D345" t="s">
        <v>43</v>
      </c>
      <c r="E345">
        <v>0</v>
      </c>
      <c r="F345" t="s">
        <v>1186</v>
      </c>
      <c r="G345">
        <v>0</v>
      </c>
      <c r="H345">
        <v>0</v>
      </c>
      <c r="I345">
        <v>0.170296</v>
      </c>
      <c r="J345">
        <v>0</v>
      </c>
      <c r="K345">
        <v>0</v>
      </c>
      <c r="L345">
        <v>3.1939866565494501</v>
      </c>
      <c r="M345">
        <v>0</v>
      </c>
      <c r="N345">
        <v>0</v>
      </c>
      <c r="O345" t="e">
        <f>_xlfn.XLOOKUP(Flux_Rabinowitz3[[#This Row],[id]],[1]!rxns[id],[1]!rxns[id],"")</f>
        <v>#REF!</v>
      </c>
      <c r="P345" t="e">
        <f>IF(Flux_Rabinowitz3[[#This Row],[exact name in model?]]="",_xlfn.XLOOKUP(_xlfn.TEXTBEFORE(Flux_Rabinowitz3[[#This Row],[id]],"_",-1,,,Flux_Rabinowitz3[[#This Row],[id]]),[2]!rxns[id without compartment],[2]!rxns[id],""),Flux_Rabinowitz3[[#This Row],[exact name in model?]])</f>
        <v>#REF!</v>
      </c>
      <c r="Q345" t="str">
        <f>"v.up('RXN-"&amp;Flux_Rabinowitz3[[#This Row],[id]]&amp;"_REV-SPONT') = "&amp;Flux_Rabinowitz3[[#This Row],[val_fit]]&amp;" * %nscale%;"</f>
        <v>v.up('RXN-SSALy_c_REV-SPONT') = 0 * %nscale%;</v>
      </c>
      <c r="R345" t="s">
        <v>1183</v>
      </c>
    </row>
    <row r="346" spans="1:18" x14ac:dyDescent="0.2">
      <c r="A346" t="s">
        <v>1187</v>
      </c>
      <c r="B346" t="s">
        <v>1188</v>
      </c>
      <c r="C346" t="s">
        <v>1189</v>
      </c>
      <c r="D346" t="s">
        <v>141</v>
      </c>
      <c r="E346">
        <v>0</v>
      </c>
      <c r="F346" t="s">
        <v>1190</v>
      </c>
      <c r="G346">
        <v>4.1108999999999998E-3</v>
      </c>
      <c r="H346">
        <v>4.1108000000000004E-3</v>
      </c>
      <c r="I346">
        <v>4.1110000000000001E-3</v>
      </c>
      <c r="J346">
        <v>7.7101985639176085E-2</v>
      </c>
      <c r="K346">
        <v>7.7100110089159318E-2</v>
      </c>
      <c r="L346">
        <v>7.7103861189192865E-2</v>
      </c>
      <c r="M346">
        <v>4.1108570568476922E-3</v>
      </c>
      <c r="N346">
        <v>7.7102629209447604E-2</v>
      </c>
      <c r="O346" t="e">
        <f>_xlfn.XLOOKUP(Flux_Rabinowitz3[[#This Row],[id]],[1]!rxns[id],[1]!rxns[id],"")</f>
        <v>#REF!</v>
      </c>
      <c r="P346" t="e">
        <f>IF(Flux_Rabinowitz3[[#This Row],[exact name in model?]]="",_xlfn.XLOOKUP(_xlfn.TEXTBEFORE(Flux_Rabinowitz3[[#This Row],[id]],"_",-1,,,Flux_Rabinowitz3[[#This Row],[id]]),[2]!rxns[id without compartment],[2]!rxns[id],""),Flux_Rabinowitz3[[#This Row],[exact name in model?]])</f>
        <v>#REF!</v>
      </c>
      <c r="Q346" t="str">
        <f>"v.up('RXN-"&amp;Flux_Rabinowitz3[[#This Row],[id]]&amp;"_REV-SPONT') = "&amp;Flux_Rabinowitz3[[#This Row],[val_fit]]&amp;" * %nscale%;"</f>
        <v>v.up('RXN-STATg_c_REV-SPONT') = 0.0041109 * %nscale%;</v>
      </c>
      <c r="R346" t="s">
        <v>1421</v>
      </c>
    </row>
    <row r="347" spans="1:18" x14ac:dyDescent="0.2">
      <c r="A347" t="s">
        <v>1191</v>
      </c>
      <c r="B347" t="s">
        <v>1192</v>
      </c>
      <c r="C347" t="s">
        <v>1193</v>
      </c>
      <c r="D347" t="s">
        <v>26</v>
      </c>
      <c r="E347">
        <v>0</v>
      </c>
      <c r="F347" t="s">
        <v>809</v>
      </c>
      <c r="G347">
        <v>0</v>
      </c>
      <c r="H347">
        <v>0</v>
      </c>
      <c r="I347">
        <v>0.1421057</v>
      </c>
      <c r="J347">
        <v>0</v>
      </c>
      <c r="K347">
        <v>0</v>
      </c>
      <c r="L347">
        <v>2.6652634801734569</v>
      </c>
      <c r="M347">
        <v>0</v>
      </c>
      <c r="N347">
        <v>0</v>
      </c>
      <c r="O347" t="e">
        <f>_xlfn.XLOOKUP(Flux_Rabinowitz3[[#This Row],[id]],[1]!rxns[id],[1]!rxns[id],"")</f>
        <v>#REF!</v>
      </c>
      <c r="P347" t="e">
        <f>IF(Flux_Rabinowitz3[[#This Row],[exact name in model?]]="",_xlfn.XLOOKUP(_xlfn.TEXTBEFORE(Flux_Rabinowitz3[[#This Row],[id]],"_",-1,,,Flux_Rabinowitz3[[#This Row],[id]]),[2]!rxns[id without compartment],[2]!rxns[id],""),Flux_Rabinowitz3[[#This Row],[exact name in model?]])</f>
        <v>#REF!</v>
      </c>
      <c r="Q347" t="str">
        <f>"v.up('RXN-"&amp;Flux_Rabinowitz3[[#This Row],[id]]&amp;"_REV-SPONT') = "&amp;Flux_Rabinowitz3[[#This Row],[val_fit]]&amp;" * %nscale%;"</f>
        <v>v.up('RXN-SUCCt2_m_REV-SPONT') = 0 * %nscale%;</v>
      </c>
      <c r="R347" t="s">
        <v>1191</v>
      </c>
    </row>
    <row r="348" spans="1:18" x14ac:dyDescent="0.2">
      <c r="A348" t="s">
        <v>1194</v>
      </c>
      <c r="B348" t="s">
        <v>1195</v>
      </c>
      <c r="C348" t="s">
        <v>1196</v>
      </c>
      <c r="D348" t="s">
        <v>97</v>
      </c>
      <c r="E348">
        <v>1</v>
      </c>
      <c r="F348" t="s">
        <v>1197</v>
      </c>
      <c r="G348">
        <v>1.3229092</v>
      </c>
      <c r="H348">
        <v>1.2784441</v>
      </c>
      <c r="I348">
        <v>1.4183574000000001</v>
      </c>
      <c r="J348">
        <v>24.811823722380481</v>
      </c>
      <c r="K348">
        <v>23.977858531876091</v>
      </c>
      <c r="L348">
        <v>26.602002453482001</v>
      </c>
      <c r="M348">
        <v>1.3962097070224091</v>
      </c>
      <c r="N348">
        <v>26.187103528656891</v>
      </c>
      <c r="O348" t="e">
        <f>_xlfn.XLOOKUP(Flux_Rabinowitz3[[#This Row],[id]],[1]!rxns[id],[1]!rxns[id],"")</f>
        <v>#REF!</v>
      </c>
      <c r="P348" t="e">
        <f>IF(Flux_Rabinowitz3[[#This Row],[exact name in model?]]="",_xlfn.XLOOKUP(_xlfn.TEXTBEFORE(Flux_Rabinowitz3[[#This Row],[id]],"_",-1,,,Flux_Rabinowitz3[[#This Row],[id]]),[2]!rxns[id without compartment],[2]!rxns[id],""),Flux_Rabinowitz3[[#This Row],[exact name in model?]])</f>
        <v>#REF!</v>
      </c>
      <c r="Q348" t="str">
        <f>"v.up('RXN-"&amp;Flux_Rabinowitz3[[#This Row],[id]]&amp;"_REV-SPONT') = "&amp;Flux_Rabinowitz3[[#This Row],[val_fit]]&amp;" * %nscale%;"</f>
        <v>v.up('RXN-SUCDq9_m_REV-SPONT') = 1.3229092 * %nscale%;</v>
      </c>
      <c r="R348" t="s">
        <v>1194</v>
      </c>
    </row>
    <row r="349" spans="1:18" x14ac:dyDescent="0.2">
      <c r="A349" t="s">
        <v>1403</v>
      </c>
      <c r="B349" t="s">
        <v>1404</v>
      </c>
      <c r="C349" t="s">
        <v>1405</v>
      </c>
      <c r="D349" t="s">
        <v>26</v>
      </c>
      <c r="E349">
        <v>0</v>
      </c>
      <c r="F349" t="s">
        <v>1406</v>
      </c>
      <c r="G349">
        <v>7.6243699999999998E-2</v>
      </c>
      <c r="H349">
        <v>3.2481999999999997E-2</v>
      </c>
      <c r="I349">
        <v>0.1861295</v>
      </c>
      <c r="J349">
        <v>1.4299887281319541</v>
      </c>
      <c r="K349">
        <v>0.60921615644547855</v>
      </c>
      <c r="L349">
        <v>3.4909518684538732</v>
      </c>
      <c r="M349">
        <v>7.6243370768375104E-2</v>
      </c>
      <c r="N349">
        <v>1.430009427411298</v>
      </c>
      <c r="O349" t="e">
        <f>_xlfn.XLOOKUP(Flux_Rabinowitz3[[#This Row],[id]],[1]!rxns[id],[1]!rxns[id],"")</f>
        <v>#REF!</v>
      </c>
      <c r="P349" t="e">
        <f>IF(Flux_Rabinowitz3[[#This Row],[exact name in model?]]="",_xlfn.XLOOKUP(_xlfn.TEXTBEFORE(Flux_Rabinowitz3[[#This Row],[id]],"_",-1,,,Flux_Rabinowitz3[[#This Row],[id]]),[2]!rxns[id without compartment],[2]!rxns[id],""),Flux_Rabinowitz3[[#This Row],[exact name in model?]])</f>
        <v>#REF!</v>
      </c>
      <c r="Q349" t="str">
        <f>"v.up('RXN-"&amp;Flux_Rabinowitz3[[#This Row],[id]]&amp;"_REV-SPONT') = "&amp;Flux_Rabinowitz3[[#This Row],[val_fit]]&amp;" * %nscale%;"</f>
        <v>v.up('RXN-SUCFUMt_c_m_REV-SPONT') = 0.0762437 * %nscale%;</v>
      </c>
      <c r="R349" t="s">
        <v>1403</v>
      </c>
    </row>
    <row r="350" spans="1:18" x14ac:dyDescent="0.2">
      <c r="A350" t="s">
        <v>1198</v>
      </c>
      <c r="B350" t="s">
        <v>1199</v>
      </c>
      <c r="C350" t="s">
        <v>1200</v>
      </c>
      <c r="D350" t="s">
        <v>97</v>
      </c>
      <c r="E350">
        <v>0</v>
      </c>
      <c r="F350" t="s">
        <v>1201</v>
      </c>
      <c r="G350">
        <v>1.2466653999999999</v>
      </c>
      <c r="H350">
        <v>1.1718179</v>
      </c>
      <c r="I350">
        <v>1.3404366000000001</v>
      </c>
      <c r="J350">
        <v>23.381833118698509</v>
      </c>
      <c r="K350">
        <v>21.978030819900631</v>
      </c>
      <c r="L350">
        <v>25.14055887601889</v>
      </c>
      <c r="M350">
        <v>1.3199663362540339</v>
      </c>
      <c r="N350">
        <v>24.757094101245588</v>
      </c>
      <c r="O350" t="e">
        <f>_xlfn.XLOOKUP(Flux_Rabinowitz3[[#This Row],[id]],[1]!rxns[id],[1]!rxns[id],"")</f>
        <v>#REF!</v>
      </c>
      <c r="P350" t="e">
        <f>IF(Flux_Rabinowitz3[[#This Row],[exact name in model?]]="",_xlfn.XLOOKUP(_xlfn.TEXTBEFORE(Flux_Rabinowitz3[[#This Row],[id]],"_",-1,,,Flux_Rabinowitz3[[#This Row],[id]]),[2]!rxns[id without compartment],[2]!rxns[id],""),Flux_Rabinowitz3[[#This Row],[exact name in model?]])</f>
        <v>#REF!</v>
      </c>
      <c r="Q350" t="str">
        <f>"v.up('RXN-"&amp;Flux_Rabinowitz3[[#This Row],[id]]&amp;"_REV-SPONT') = "&amp;Flux_Rabinowitz3[[#This Row],[val_fit]]&amp;" * %nscale%;"</f>
        <v>v.up('RXN-SUCOAS_m_REV-SPONT') = 1.2466654 * %nscale%;</v>
      </c>
      <c r="R350" t="s">
        <v>1198</v>
      </c>
    </row>
    <row r="351" spans="1:18" x14ac:dyDescent="0.2">
      <c r="A351" t="s">
        <v>1202</v>
      </c>
      <c r="B351" t="s">
        <v>1203</v>
      </c>
      <c r="C351" t="s">
        <v>1204</v>
      </c>
      <c r="D351" t="s">
        <v>486</v>
      </c>
      <c r="E351">
        <v>1</v>
      </c>
      <c r="F351" t="s">
        <v>1205</v>
      </c>
      <c r="G351">
        <v>0.89214910000000003</v>
      </c>
      <c r="H351">
        <v>0.85942310000000011</v>
      </c>
      <c r="I351">
        <v>0.99195029999999995</v>
      </c>
      <c r="J351">
        <v>16.732702594615262</v>
      </c>
      <c r="K351">
        <v>16.118910096128879</v>
      </c>
      <c r="L351">
        <v>18.604524017946531</v>
      </c>
      <c r="M351">
        <v>0.9036546957698518</v>
      </c>
      <c r="N351">
        <v>16.94881431726234</v>
      </c>
      <c r="O351" t="e">
        <f>_xlfn.XLOOKUP(Flux_Rabinowitz3[[#This Row],[id]],[1]!rxns[id],[1]!rxns[id],"")</f>
        <v>#REF!</v>
      </c>
      <c r="P351" t="e">
        <f>IF(Flux_Rabinowitz3[[#This Row],[exact name in model?]]="",_xlfn.XLOOKUP(_xlfn.TEXTBEFORE(Flux_Rabinowitz3[[#This Row],[id]],"_",-1,,,Flux_Rabinowitz3[[#This Row],[id]]),[2]!rxns[id without compartment],[2]!rxns[id],""),Flux_Rabinowitz3[[#This Row],[exact name in model?]])</f>
        <v>#REF!</v>
      </c>
      <c r="Q351" t="str">
        <f>"v.up('RXN-"&amp;Flux_Rabinowitz3[[#This Row],[id]]&amp;"_REV-SPONT') = "&amp;Flux_Rabinowitz3[[#This Row],[val_fit]]&amp;" * %nscale%;"</f>
        <v>v.up('RXN-TALA_c_REV-SPONT') = 0.8921491 * %nscale%;</v>
      </c>
      <c r="R351" t="s">
        <v>1202</v>
      </c>
    </row>
    <row r="352" spans="1:18" x14ac:dyDescent="0.2">
      <c r="A352" t="s">
        <v>1206</v>
      </c>
      <c r="B352" t="s">
        <v>1207</v>
      </c>
      <c r="C352" t="s">
        <v>1208</v>
      </c>
      <c r="D352" t="s">
        <v>149</v>
      </c>
      <c r="E352">
        <v>0</v>
      </c>
      <c r="F352" t="s">
        <v>1209</v>
      </c>
      <c r="G352">
        <v>0</v>
      </c>
      <c r="H352">
        <v>0</v>
      </c>
      <c r="I352">
        <v>0.11568539999999999</v>
      </c>
      <c r="J352">
        <v>0</v>
      </c>
      <c r="K352">
        <v>0</v>
      </c>
      <c r="L352">
        <v>2.1697375390941991</v>
      </c>
      <c r="M352">
        <v>-9.3385628840980672E-8</v>
      </c>
      <c r="N352">
        <v>-1.7515270938509791E-6</v>
      </c>
      <c r="O352" t="e">
        <f>_xlfn.XLOOKUP(Flux_Rabinowitz3[[#This Row],[id]],[1]!rxns[id],[1]!rxns[id],"")</f>
        <v>#REF!</v>
      </c>
      <c r="P352" t="e">
        <f>IF(Flux_Rabinowitz3[[#This Row],[exact name in model?]]="",_xlfn.XLOOKUP(_xlfn.TEXTBEFORE(Flux_Rabinowitz3[[#This Row],[id]],"_",-1,,,Flux_Rabinowitz3[[#This Row],[id]]),[2]!rxns[id without compartment],[2]!rxns[id],""),Flux_Rabinowitz3[[#This Row],[exact name in model?]])</f>
        <v>#REF!</v>
      </c>
      <c r="Q352" t="str">
        <f>"v.up('RXN-"&amp;Flux_Rabinowitz3[[#This Row],[id]]&amp;"_REV-SPONT') = "&amp;Flux_Rabinowitz3[[#This Row],[val_fit]]&amp;" * %nscale%;"</f>
        <v>v.up('RXN-THRA_c_REV-SPONT') = 0 * %nscale%;</v>
      </c>
      <c r="R352" t="s">
        <v>1206</v>
      </c>
    </row>
    <row r="353" spans="1:18" x14ac:dyDescent="0.2">
      <c r="A353" t="s">
        <v>1210</v>
      </c>
      <c r="B353" t="s">
        <v>1211</v>
      </c>
      <c r="C353" t="s">
        <v>1212</v>
      </c>
      <c r="D353" t="s">
        <v>149</v>
      </c>
      <c r="E353">
        <v>0</v>
      </c>
      <c r="F353" t="s">
        <v>1213</v>
      </c>
      <c r="G353">
        <v>9.2346300000000006E-2</v>
      </c>
      <c r="H353">
        <v>2.3200000000000001E-5</v>
      </c>
      <c r="I353">
        <v>9.4595100000000001E-2</v>
      </c>
      <c r="J353">
        <v>1.7320010451314909</v>
      </c>
      <c r="K353">
        <v>4.3512760388938809E-4</v>
      </c>
      <c r="L353">
        <v>1.774178413908494</v>
      </c>
      <c r="M353">
        <v>9.2346611464260597E-2</v>
      </c>
      <c r="N353">
        <v>1.7320394370359671</v>
      </c>
      <c r="O353" t="e">
        <f>_xlfn.XLOOKUP(Flux_Rabinowitz3[[#This Row],[id]],[1]!rxns[id],[1]!rxns[id],"")</f>
        <v>#REF!</v>
      </c>
      <c r="P353" t="e">
        <f>IF(Flux_Rabinowitz3[[#This Row],[exact name in model?]]="",_xlfn.XLOOKUP(_xlfn.TEXTBEFORE(Flux_Rabinowitz3[[#This Row],[id]],"_",-1,,,Flux_Rabinowitz3[[#This Row],[id]]),[2]!rxns[id without compartment],[2]!rxns[id],""),Flux_Rabinowitz3[[#This Row],[exact name in model?]])</f>
        <v>#REF!</v>
      </c>
      <c r="Q353" t="str">
        <f>"v.up('RXN-"&amp;Flux_Rabinowitz3[[#This Row],[id]]&amp;"_REV-SPONT') = "&amp;Flux_Rabinowitz3[[#This Row],[val_fit]]&amp;" * %nscale%;"</f>
        <v>v.up('RXN-THRD_L_m_REV-SPONT') = 0.0923463 * %nscale%;</v>
      </c>
      <c r="R353" t="s">
        <v>1210</v>
      </c>
    </row>
    <row r="354" spans="1:18" x14ac:dyDescent="0.2">
      <c r="A354" t="s">
        <v>1214</v>
      </c>
      <c r="B354" t="s">
        <v>1215</v>
      </c>
      <c r="C354" t="s">
        <v>1216</v>
      </c>
      <c r="D354" t="s">
        <v>149</v>
      </c>
      <c r="E354">
        <v>0</v>
      </c>
      <c r="F354" t="s">
        <v>1217</v>
      </c>
      <c r="G354">
        <v>0.18179310000000001</v>
      </c>
      <c r="H354">
        <v>8.9479000000000003E-2</v>
      </c>
      <c r="I354">
        <v>0.2051646</v>
      </c>
      <c r="J354">
        <v>3.4096205175268932</v>
      </c>
      <c r="K354">
        <v>1.6782233995008</v>
      </c>
      <c r="L354">
        <v>3.8479646896950319</v>
      </c>
      <c r="M354">
        <v>0.18180230867857911</v>
      </c>
      <c r="N354">
        <v>3.4098573123860798</v>
      </c>
      <c r="O354" t="e">
        <f>_xlfn.XLOOKUP(Flux_Rabinowitz3[[#This Row],[id]],[1]!rxns[id],[1]!rxns[id],"")</f>
        <v>#REF!</v>
      </c>
      <c r="P354" t="e">
        <f>IF(Flux_Rabinowitz3[[#This Row],[exact name in model?]]="",_xlfn.XLOOKUP(_xlfn.TEXTBEFORE(Flux_Rabinowitz3[[#This Row],[id]],"_",-1,,,Flux_Rabinowitz3[[#This Row],[id]]),[2]!rxns[id without compartment],[2]!rxns[id],""),Flux_Rabinowitz3[[#This Row],[exact name in model?]])</f>
        <v>#REF!</v>
      </c>
      <c r="Q354" t="str">
        <f>"v.up('RXN-"&amp;Flux_Rabinowitz3[[#This Row],[id]]&amp;"_REV-SPONT') = "&amp;Flux_Rabinowitz3[[#This Row],[val_fit]]&amp;" * %nscale%;"</f>
        <v>v.up('RXN-THRS_c_REV-SPONT') = 0.1817931 * %nscale%;</v>
      </c>
      <c r="R354" t="s">
        <v>1214</v>
      </c>
    </row>
    <row r="355" spans="1:18" x14ac:dyDescent="0.2">
      <c r="A355" t="s">
        <v>1218</v>
      </c>
      <c r="B355" t="s">
        <v>1219</v>
      </c>
      <c r="C355" t="s">
        <v>1220</v>
      </c>
      <c r="D355" t="s">
        <v>26</v>
      </c>
      <c r="E355">
        <v>1</v>
      </c>
      <c r="G355">
        <v>9.2346300000000006E-2</v>
      </c>
      <c r="H355">
        <v>2.3200000000000001E-5</v>
      </c>
      <c r="I355">
        <v>9.4595100000000001E-2</v>
      </c>
      <c r="J355">
        <v>1.7320010451314909</v>
      </c>
      <c r="K355">
        <v>4.3512760388938809E-4</v>
      </c>
      <c r="L355">
        <v>1.774178413908494</v>
      </c>
      <c r="M355">
        <v>9.2346611464260597E-2</v>
      </c>
      <c r="N355">
        <v>1.7320394370359671</v>
      </c>
      <c r="O355" t="e">
        <f>_xlfn.XLOOKUP(Flux_Rabinowitz3[[#This Row],[id]],[1]!rxns[id],[1]!rxns[id],"")</f>
        <v>#REF!</v>
      </c>
      <c r="P355" t="e">
        <f>IF(Flux_Rabinowitz3[[#This Row],[exact name in model?]]="",_xlfn.XLOOKUP(_xlfn.TEXTBEFORE(Flux_Rabinowitz3[[#This Row],[id]],"_",-1,,,Flux_Rabinowitz3[[#This Row],[id]]),[2]!rxns[id without compartment],[2]!rxns[id],""),Flux_Rabinowitz3[[#This Row],[exact name in model?]])</f>
        <v>#REF!</v>
      </c>
      <c r="Q355" t="str">
        <f>"v.up('RXN-"&amp;Flux_Rabinowitz3[[#This Row],[id]]&amp;"_REV-SPONT') = "&amp;Flux_Rabinowitz3[[#This Row],[val_fit]]&amp;" * %nscale%;"</f>
        <v>v.up('RXN-THRt_c_m_REV-SPONT') = 0.0923463 * %nscale%;</v>
      </c>
      <c r="R355" t="s">
        <v>1218</v>
      </c>
    </row>
    <row r="356" spans="1:18" x14ac:dyDescent="0.2">
      <c r="A356" t="s">
        <v>1407</v>
      </c>
      <c r="B356" t="s">
        <v>1408</v>
      </c>
      <c r="C356" t="s">
        <v>1409</v>
      </c>
      <c r="D356" t="s">
        <v>486</v>
      </c>
      <c r="E356">
        <v>1</v>
      </c>
      <c r="G356">
        <v>0.89215230000000001</v>
      </c>
      <c r="H356">
        <v>0.85942300000000005</v>
      </c>
      <c r="I356">
        <v>0.96618159999999997</v>
      </c>
      <c r="J356">
        <v>16.732762612215801</v>
      </c>
      <c r="K356">
        <v>16.118908220578859</v>
      </c>
      <c r="L356">
        <v>18.121219160776519</v>
      </c>
      <c r="M356">
        <v>0.9036546957698518</v>
      </c>
      <c r="N356">
        <v>16.94881431726234</v>
      </c>
      <c r="O356" t="e">
        <f>_xlfn.XLOOKUP(Flux_Rabinowitz3[[#This Row],[id]],[1]!rxns[id],[1]!rxns[id],"")</f>
        <v>#REF!</v>
      </c>
      <c r="P356" t="e">
        <f>IF(Flux_Rabinowitz3[[#This Row],[exact name in model?]]="",_xlfn.XLOOKUP(_xlfn.TEXTBEFORE(Flux_Rabinowitz3[[#This Row],[id]],"_",-1,,,Flux_Rabinowitz3[[#This Row],[id]]),[2]!rxns[id without compartment],[2]!rxns[id],""),Flux_Rabinowitz3[[#This Row],[exact name in model?]])</f>
        <v>#REF!</v>
      </c>
      <c r="Q356" t="str">
        <f>"v.up('RXN-"&amp;Flux_Rabinowitz3[[#This Row],[id]]&amp;"_REV-SPONT') = "&amp;Flux_Rabinowitz3[[#This Row],[val_fit]]&amp;" * %nscale%;"</f>
        <v>v.up('RXN-TKT1_c_REV-SPONT') = 0.8921523 * %nscale%;</v>
      </c>
      <c r="R356" t="s">
        <v>1407</v>
      </c>
    </row>
    <row r="357" spans="1:18" x14ac:dyDescent="0.2">
      <c r="A357" t="s">
        <v>1410</v>
      </c>
      <c r="B357" t="s">
        <v>1411</v>
      </c>
      <c r="C357" t="s">
        <v>1412</v>
      </c>
      <c r="D357" t="s">
        <v>486</v>
      </c>
      <c r="E357">
        <v>1</v>
      </c>
      <c r="G357">
        <v>0.78984840000000001</v>
      </c>
      <c r="H357">
        <v>0.76132580000000005</v>
      </c>
      <c r="I357">
        <v>0.86387749999999996</v>
      </c>
      <c r="J357">
        <v>14.814001798614949</v>
      </c>
      <c r="K357">
        <v>14.279046169533251</v>
      </c>
      <c r="L357">
        <v>16.20245459607564</v>
      </c>
      <c r="M357">
        <v>0.80135064062773875</v>
      </c>
      <c r="N357">
        <v>15.030014533867799</v>
      </c>
      <c r="O357" t="e">
        <f>_xlfn.XLOOKUP(Flux_Rabinowitz3[[#This Row],[id]],[1]!rxns[id],[1]!rxns[id],"")</f>
        <v>#REF!</v>
      </c>
      <c r="P357" t="e">
        <f>IF(Flux_Rabinowitz3[[#This Row],[exact name in model?]]="",_xlfn.XLOOKUP(_xlfn.TEXTBEFORE(Flux_Rabinowitz3[[#This Row],[id]],"_",-1,,,Flux_Rabinowitz3[[#This Row],[id]]),[2]!rxns[id without compartment],[2]!rxns[id],""),Flux_Rabinowitz3[[#This Row],[exact name in model?]])</f>
        <v>#REF!</v>
      </c>
      <c r="Q357" t="str">
        <f>"v.up('RXN-"&amp;Flux_Rabinowitz3[[#This Row],[id]]&amp;"_REV-SPONT') = "&amp;Flux_Rabinowitz3[[#This Row],[val_fit]]&amp;" * %nscale%;"</f>
        <v>v.up('RXN-TKT2_c_REV-SPONT') = 0.7898484 * %nscale%;</v>
      </c>
      <c r="R357" t="s">
        <v>1410</v>
      </c>
    </row>
    <row r="358" spans="1:18" x14ac:dyDescent="0.2">
      <c r="A358" t="s">
        <v>1221</v>
      </c>
      <c r="B358" t="s">
        <v>1222</v>
      </c>
      <c r="C358" t="s">
        <v>1223</v>
      </c>
      <c r="D358" t="s">
        <v>222</v>
      </c>
      <c r="E358">
        <v>0</v>
      </c>
      <c r="F358" t="s">
        <v>1224</v>
      </c>
      <c r="G358">
        <v>2.3229000000000001E-3</v>
      </c>
      <c r="H358">
        <v>2.3227999999999999E-3</v>
      </c>
      <c r="I358">
        <v>2.323E-3</v>
      </c>
      <c r="J358">
        <v>4.356715133942498E-2</v>
      </c>
      <c r="K358">
        <v>4.356527578940822E-2</v>
      </c>
      <c r="L358">
        <v>4.3569026889441753E-2</v>
      </c>
      <c r="M358">
        <v>2.32293963274382E-3</v>
      </c>
      <c r="N358">
        <v>4.3568713458676953E-2</v>
      </c>
      <c r="O358" t="e">
        <f>_xlfn.XLOOKUP(Flux_Rabinowitz3[[#This Row],[id]],[1]!rxns[id],[1]!rxns[id],"")</f>
        <v>#REF!</v>
      </c>
      <c r="P358" t="e">
        <f>IF(Flux_Rabinowitz3[[#This Row],[exact name in model?]]="",_xlfn.XLOOKUP(_xlfn.TEXTBEFORE(Flux_Rabinowitz3[[#This Row],[id]],"_",-1,,,Flux_Rabinowitz3[[#This Row],[id]]),[2]!rxns[id without compartment],[2]!rxns[id],""),Flux_Rabinowitz3[[#This Row],[exact name in model?]])</f>
        <v>#REF!</v>
      </c>
      <c r="Q358" t="str">
        <f>"v.up('RXN-"&amp;Flux_Rabinowitz3[[#This Row],[id]]&amp;"_REV-SPONT') = "&amp;Flux_Rabinowitz3[[#This Row],[val_fit]]&amp;" * %nscale%;"</f>
        <v>v.up('RXN-TMDS_c_REV-SPONT') = 0.0023229 * %nscale%;</v>
      </c>
      <c r="R358" t="s">
        <v>1221</v>
      </c>
    </row>
    <row r="359" spans="1:18" x14ac:dyDescent="0.2">
      <c r="A359" t="s">
        <v>1225</v>
      </c>
      <c r="B359" t="s">
        <v>1226</v>
      </c>
      <c r="C359" t="s">
        <v>1227</v>
      </c>
      <c r="D359" t="s">
        <v>435</v>
      </c>
      <c r="E359">
        <v>1</v>
      </c>
      <c r="F359" t="s">
        <v>1228</v>
      </c>
      <c r="G359">
        <v>2.6984393999999998</v>
      </c>
      <c r="H359">
        <v>2.3577105999999999</v>
      </c>
      <c r="I359">
        <v>2.8799315000000001</v>
      </c>
      <c r="J359">
        <v>50.610580619082668</v>
      </c>
      <c r="K359">
        <v>44.220041553560847</v>
      </c>
      <c r="L359">
        <v>54.014555731059097</v>
      </c>
      <c r="M359">
        <v>2.774586181088563</v>
      </c>
      <c r="N359">
        <v>52.039729567773882</v>
      </c>
      <c r="O359" t="e">
        <f>_xlfn.XLOOKUP(Flux_Rabinowitz3[[#This Row],[id]],[1]!rxns[id],[1]!rxns[id],"")</f>
        <v>#REF!</v>
      </c>
      <c r="P359" t="e">
        <f>IF(Flux_Rabinowitz3[[#This Row],[exact name in model?]]="",_xlfn.XLOOKUP(_xlfn.TEXTBEFORE(Flux_Rabinowitz3[[#This Row],[id]],"_",-1,,,Flux_Rabinowitz3[[#This Row],[id]]),[2]!rxns[id without compartment],[2]!rxns[id],""),Flux_Rabinowitz3[[#This Row],[exact name in model?]])</f>
        <v>#REF!</v>
      </c>
      <c r="Q359" t="str">
        <f>"v.up('RXN-"&amp;Flux_Rabinowitz3[[#This Row],[id]]&amp;"_REV-SPONT') = "&amp;Flux_Rabinowitz3[[#This Row],[val_fit]]&amp;" * %nscale%;"</f>
        <v>v.up('RXN-TPI_c_REV-SPONT') = 2.6984394 * %nscale%;</v>
      </c>
      <c r="R359" t="s">
        <v>1225</v>
      </c>
    </row>
    <row r="360" spans="1:18" x14ac:dyDescent="0.2">
      <c r="A360" t="s">
        <v>1229</v>
      </c>
      <c r="B360" t="s">
        <v>1230</v>
      </c>
      <c r="C360" t="s">
        <v>1231</v>
      </c>
      <c r="D360" t="s">
        <v>243</v>
      </c>
      <c r="E360">
        <v>0</v>
      </c>
      <c r="F360" t="s">
        <v>1232</v>
      </c>
      <c r="G360">
        <v>3.2454299999999998E-2</v>
      </c>
      <c r="H360">
        <v>3.2454200000000002E-2</v>
      </c>
      <c r="I360">
        <v>3.2454400000000001E-2</v>
      </c>
      <c r="J360">
        <v>0.60869662909083477</v>
      </c>
      <c r="K360">
        <v>0.60869475354081792</v>
      </c>
      <c r="L360">
        <v>0.60869850464085162</v>
      </c>
      <c r="M360">
        <v>3.2454277082333491E-2</v>
      </c>
      <c r="N360">
        <v>0.60870763870798905</v>
      </c>
      <c r="O360" t="e">
        <f>_xlfn.XLOOKUP(Flux_Rabinowitz3[[#This Row],[id]],[1]!rxns[id],[1]!rxns[id],"")</f>
        <v>#REF!</v>
      </c>
      <c r="P360" t="e">
        <f>IF(Flux_Rabinowitz3[[#This Row],[exact name in model?]]="",_xlfn.XLOOKUP(_xlfn.TEXTBEFORE(Flux_Rabinowitz3[[#This Row],[id]],"_",-1,,,Flux_Rabinowitz3[[#This Row],[id]]),[2]!rxns[id without compartment],[2]!rxns[id],""),Flux_Rabinowitz3[[#This Row],[exact name in model?]])</f>
        <v>#REF!</v>
      </c>
      <c r="Q360" t="str">
        <f>"v.up('RXN-"&amp;Flux_Rabinowitz3[[#This Row],[id]]&amp;"_REV-SPONT') = "&amp;Flux_Rabinowitz3[[#This Row],[val_fit]]&amp;" * %nscale%;"</f>
        <v>v.up('RXN-TRDR_c_REV-SPONT') = 0.0324543 * %nscale%;</v>
      </c>
      <c r="R360" t="s">
        <v>1229</v>
      </c>
    </row>
    <row r="361" spans="1:18" x14ac:dyDescent="0.2">
      <c r="A361" t="s">
        <v>1233</v>
      </c>
      <c r="B361" t="s">
        <v>1234</v>
      </c>
      <c r="C361" t="s">
        <v>1235</v>
      </c>
      <c r="D361" t="s">
        <v>17</v>
      </c>
      <c r="E361">
        <v>0</v>
      </c>
      <c r="F361" t="s">
        <v>1236</v>
      </c>
      <c r="G361">
        <v>5.3234299999999998E-2</v>
      </c>
      <c r="H361">
        <v>5.3234200000000002E-2</v>
      </c>
      <c r="I361">
        <v>5.3234400000000001E-2</v>
      </c>
      <c r="J361">
        <v>0.99843592257451941</v>
      </c>
      <c r="K361">
        <v>0.99843404702450256</v>
      </c>
      <c r="L361">
        <v>0.99843779812453626</v>
      </c>
      <c r="M361">
        <v>5.3234323182934473E-2</v>
      </c>
      <c r="N361">
        <v>0.99845512136029746</v>
      </c>
      <c r="O361" t="e">
        <f>_xlfn.XLOOKUP(Flux_Rabinowitz3[[#This Row],[id]],[1]!rxns[id],[1]!rxns[id],"")</f>
        <v>#REF!</v>
      </c>
      <c r="P361" t="e">
        <f>IF(Flux_Rabinowitz3[[#This Row],[exact name in model?]]="",_xlfn.XLOOKUP(_xlfn.TEXTBEFORE(Flux_Rabinowitz3[[#This Row],[id]],"_",-1,,,Flux_Rabinowitz3[[#This Row],[id]]),[2]!rxns[id without compartment],[2]!rxns[id],""),Flux_Rabinowitz3[[#This Row],[exact name in model?]])</f>
        <v>#REF!</v>
      </c>
      <c r="Q361" t="str">
        <f>"v.up('RXN-"&amp;Flux_Rabinowitz3[[#This Row],[id]]&amp;"_REV-SPONT') = "&amp;Flux_Rabinowitz3[[#This Row],[val_fit]]&amp;" * %nscale%;"</f>
        <v>v.up('RXN-TRE6PP_c_REV-SPONT') = 0.0532343 * %nscale%;</v>
      </c>
      <c r="R361" t="s">
        <v>1233</v>
      </c>
    </row>
    <row r="362" spans="1:18" x14ac:dyDescent="0.2">
      <c r="A362" t="s">
        <v>1237</v>
      </c>
      <c r="B362" t="s">
        <v>1238</v>
      </c>
      <c r="C362" t="s">
        <v>1239</v>
      </c>
      <c r="D362" t="s">
        <v>17</v>
      </c>
      <c r="E362">
        <v>0</v>
      </c>
      <c r="F362" t="s">
        <v>1236</v>
      </c>
      <c r="G362">
        <v>5.3234299999999998E-2</v>
      </c>
      <c r="H362">
        <v>5.3234200000000002E-2</v>
      </c>
      <c r="I362">
        <v>5.3234400000000001E-2</v>
      </c>
      <c r="J362">
        <v>0.99843592257451941</v>
      </c>
      <c r="K362">
        <v>0.99843404702450256</v>
      </c>
      <c r="L362">
        <v>0.99843779812453626</v>
      </c>
      <c r="M362">
        <v>5.3234323182934473E-2</v>
      </c>
      <c r="N362">
        <v>0.99845512136029746</v>
      </c>
      <c r="O362" t="e">
        <f>_xlfn.XLOOKUP(Flux_Rabinowitz3[[#This Row],[id]],[1]!rxns[id],[1]!rxns[id],"")</f>
        <v>#REF!</v>
      </c>
      <c r="P362" t="e">
        <f>IF(Flux_Rabinowitz3[[#This Row],[exact name in model?]]="",_xlfn.XLOOKUP(_xlfn.TEXTBEFORE(Flux_Rabinowitz3[[#This Row],[id]],"_",-1,,,Flux_Rabinowitz3[[#This Row],[id]]),[2]!rxns[id without compartment],[2]!rxns[id],""),Flux_Rabinowitz3[[#This Row],[exact name in model?]])</f>
        <v>#REF!</v>
      </c>
      <c r="Q362" t="str">
        <f>"v.up('RXN-"&amp;Flux_Rabinowitz3[[#This Row],[id]]&amp;"_REV-SPONT') = "&amp;Flux_Rabinowitz3[[#This Row],[val_fit]]&amp;" * %nscale%;"</f>
        <v>v.up('RXN-TRE6PS_c_REV-SPONT') = 0.0532343 * %nscale%;</v>
      </c>
      <c r="R362" t="s">
        <v>1237</v>
      </c>
    </row>
    <row r="363" spans="1:18" x14ac:dyDescent="0.2">
      <c r="A363" t="s">
        <v>1240</v>
      </c>
      <c r="B363" t="s">
        <v>1241</v>
      </c>
      <c r="C363" t="s">
        <v>1242</v>
      </c>
      <c r="D363" t="s">
        <v>515</v>
      </c>
      <c r="E363">
        <v>0</v>
      </c>
      <c r="F363" t="s">
        <v>1243</v>
      </c>
      <c r="G363">
        <v>0.60216890000000001</v>
      </c>
      <c r="H363">
        <v>0.50756210000000002</v>
      </c>
      <c r="I363">
        <v>0.63338139999999998</v>
      </c>
      <c r="J363">
        <v>11.29397890490123</v>
      </c>
      <c r="K363">
        <v>9.5195810516407757</v>
      </c>
      <c r="L363">
        <v>11.87938495388388</v>
      </c>
      <c r="M363">
        <v>0.58644628533233256</v>
      </c>
      <c r="N363">
        <v>10.999300112835821</v>
      </c>
      <c r="O363" t="e">
        <f>_xlfn.XLOOKUP(Flux_Rabinowitz3[[#This Row],[id]],[1]!rxns[id],[1]!rxns[id],"")</f>
        <v>#REF!</v>
      </c>
      <c r="P363" t="e">
        <f>IF(Flux_Rabinowitz3[[#This Row],[exact name in model?]]="",_xlfn.XLOOKUP(_xlfn.TEXTBEFORE(Flux_Rabinowitz3[[#This Row],[id]],"_",-1,,,Flux_Rabinowitz3[[#This Row],[id]]),[2]!rxns[id without compartment],[2]!rxns[id],""),Flux_Rabinowitz3[[#This Row],[exact name in model?]])</f>
        <v>#REF!</v>
      </c>
      <c r="Q363" t="str">
        <f>"v.up('RXN-"&amp;Flux_Rabinowitz3[[#This Row],[id]]&amp;"_REV-SPONT') = "&amp;Flux_Rabinowitz3[[#This Row],[val_fit]]&amp;" * %nscale%;"</f>
        <v>v.up('RXN-TRPO2_c_REV-SPONT') = 0.6021689 * %nscale%;</v>
      </c>
      <c r="R363" t="s">
        <v>1240</v>
      </c>
    </row>
    <row r="364" spans="1:18" x14ac:dyDescent="0.2">
      <c r="A364" t="s">
        <v>1244</v>
      </c>
      <c r="B364" t="s">
        <v>1245</v>
      </c>
      <c r="C364" t="s">
        <v>1246</v>
      </c>
      <c r="D364" t="s">
        <v>149</v>
      </c>
      <c r="E364">
        <v>0</v>
      </c>
      <c r="F364" t="s">
        <v>1247</v>
      </c>
      <c r="G364">
        <v>0.61260800000000004</v>
      </c>
      <c r="H364">
        <v>0.51800120000000005</v>
      </c>
      <c r="I364">
        <v>0.64382049999999991</v>
      </c>
      <c r="J364">
        <v>11.489769446701301</v>
      </c>
      <c r="K364">
        <v>9.7153715934408496</v>
      </c>
      <c r="L364">
        <v>12.075175495683951</v>
      </c>
      <c r="M364">
        <v>0.59688540362865705</v>
      </c>
      <c r="N364">
        <v>11.19509467736205</v>
      </c>
      <c r="O364" t="e">
        <f>_xlfn.XLOOKUP(Flux_Rabinowitz3[[#This Row],[id]],[1]!rxns[id],[1]!rxns[id],"")</f>
        <v>#REF!</v>
      </c>
      <c r="P364" t="e">
        <f>IF(Flux_Rabinowitz3[[#This Row],[exact name in model?]]="",_xlfn.XLOOKUP(_xlfn.TEXTBEFORE(Flux_Rabinowitz3[[#This Row],[id]],"_",-1,,,Flux_Rabinowitz3[[#This Row],[id]]),[2]!rxns[id without compartment],[2]!rxns[id],""),Flux_Rabinowitz3[[#This Row],[exact name in model?]])</f>
        <v>#REF!</v>
      </c>
      <c r="Q364" t="str">
        <f>"v.up('RXN-"&amp;Flux_Rabinowitz3[[#This Row],[id]]&amp;"_REV-SPONT') = "&amp;Flux_Rabinowitz3[[#This Row],[val_fit]]&amp;" * %nscale%;"</f>
        <v>v.up('RXN-TRPS1_c_REV-SPONT') = 0.612608 * %nscale%;</v>
      </c>
      <c r="R364" t="s">
        <v>1244</v>
      </c>
    </row>
    <row r="365" spans="1:18" x14ac:dyDescent="0.2">
      <c r="A365" t="s">
        <v>1248</v>
      </c>
      <c r="B365" t="s">
        <v>1249</v>
      </c>
      <c r="C365" t="s">
        <v>1250</v>
      </c>
      <c r="D365" t="s">
        <v>62</v>
      </c>
      <c r="E365">
        <v>0</v>
      </c>
      <c r="F365" t="s">
        <v>1251</v>
      </c>
      <c r="G365">
        <v>3.1478199999999998E-2</v>
      </c>
      <c r="H365">
        <v>3.1478099999999988E-2</v>
      </c>
      <c r="I365">
        <v>3.1478300000000001E-2</v>
      </c>
      <c r="J365">
        <v>0.59038938537719543</v>
      </c>
      <c r="K365">
        <v>0.59038750982717858</v>
      </c>
      <c r="L365">
        <v>0.59039126092721228</v>
      </c>
      <c r="M365">
        <v>3.1478170812957861E-2</v>
      </c>
      <c r="N365">
        <v>0.5903999333521629</v>
      </c>
      <c r="O365" t="e">
        <f>_xlfn.XLOOKUP(Flux_Rabinowitz3[[#This Row],[id]],[1]!rxns[id],[1]!rxns[id],"")</f>
        <v>#REF!</v>
      </c>
      <c r="P365" t="e">
        <f>IF(Flux_Rabinowitz3[[#This Row],[exact name in model?]]="",_xlfn.XLOOKUP(_xlfn.TEXTBEFORE(Flux_Rabinowitz3[[#This Row],[id]],"_",-1,,,Flux_Rabinowitz3[[#This Row],[id]]),[2]!rxns[id without compartment],[2]!rxns[id],""),Flux_Rabinowitz3[[#This Row],[exact name in model?]])</f>
        <v>#REF!</v>
      </c>
      <c r="Q365" t="str">
        <f>"v.up('RXN-"&amp;Flux_Rabinowitz3[[#This Row],[id]]&amp;"_REV-SPONT') = "&amp;Flux_Rabinowitz3[[#This Row],[val_fit]]&amp;" * %nscale%;"</f>
        <v>v.up('RXN-TYRTA_c_REV-SPONT') = 0.0314782 * %nscale%;</v>
      </c>
      <c r="R365" t="s">
        <v>1248</v>
      </c>
    </row>
    <row r="366" spans="1:18" x14ac:dyDescent="0.2">
      <c r="A366" t="s">
        <v>1252</v>
      </c>
      <c r="B366" t="s">
        <v>1253</v>
      </c>
      <c r="C366" t="s">
        <v>1254</v>
      </c>
      <c r="D366" t="s">
        <v>17</v>
      </c>
      <c r="E366">
        <v>0</v>
      </c>
      <c r="F366" t="s">
        <v>1255</v>
      </c>
      <c r="G366">
        <v>6.2563999999999996E-3</v>
      </c>
      <c r="H366">
        <v>6.2562999999999994E-3</v>
      </c>
      <c r="I366">
        <v>6.2564999999999999E-3</v>
      </c>
      <c r="J366">
        <v>0.1173419112488607</v>
      </c>
      <c r="K366">
        <v>0.11734003569884389</v>
      </c>
      <c r="L366">
        <v>0.1173437867988774</v>
      </c>
      <c r="M366">
        <v>6.2563579657723394E-3</v>
      </c>
      <c r="N366">
        <v>0.1173433281103724</v>
      </c>
      <c r="O366" t="e">
        <f>_xlfn.XLOOKUP(Flux_Rabinowitz3[[#This Row],[id]],[1]!rxns[id],[1]!rxns[id],"")</f>
        <v>#REF!</v>
      </c>
      <c r="P366" t="e">
        <f>IF(Flux_Rabinowitz3[[#This Row],[exact name in model?]]="",_xlfn.XLOOKUP(_xlfn.TEXTBEFORE(Flux_Rabinowitz3[[#This Row],[id]],"_",-1,,,Flux_Rabinowitz3[[#This Row],[id]]),[2]!rxns[id without compartment],[2]!rxns[id],""),Flux_Rabinowitz3[[#This Row],[exact name in model?]])</f>
        <v>#REF!</v>
      </c>
      <c r="Q366" t="str">
        <f>"v.up('RXN-"&amp;Flux_Rabinowitz3[[#This Row],[id]]&amp;"_REV-SPONT') = "&amp;Flux_Rabinowitz3[[#This Row],[val_fit]]&amp;" * %nscale%;"</f>
        <v>v.up('RXN-UAGDP_c_REV-SPONT') = 0.0062564 * %nscale%;</v>
      </c>
      <c r="R366" t="s">
        <v>1252</v>
      </c>
    </row>
    <row r="367" spans="1:18" x14ac:dyDescent="0.2">
      <c r="A367" t="s">
        <v>1256</v>
      </c>
      <c r="B367" t="s">
        <v>1257</v>
      </c>
      <c r="C367" t="s">
        <v>1258</v>
      </c>
      <c r="D367" t="s">
        <v>222</v>
      </c>
      <c r="E367">
        <v>0</v>
      </c>
      <c r="F367" t="s">
        <v>1259</v>
      </c>
      <c r="G367">
        <v>7.6243400000000003E-2</v>
      </c>
      <c r="H367">
        <v>7.62433E-2</v>
      </c>
      <c r="I367">
        <v>7.6243500000000006E-2</v>
      </c>
      <c r="J367">
        <v>1.429983101481904</v>
      </c>
      <c r="K367">
        <v>1.4299812259318869</v>
      </c>
      <c r="L367">
        <v>1.4299849770319211</v>
      </c>
      <c r="M367">
        <v>7.6243370768375104E-2</v>
      </c>
      <c r="N367">
        <v>1.430009427411298</v>
      </c>
      <c r="O367" t="e">
        <f>_xlfn.XLOOKUP(Flux_Rabinowitz3[[#This Row],[id]],[1]!rxns[id],[1]!rxns[id],"")</f>
        <v>#REF!</v>
      </c>
      <c r="P367" t="e">
        <f>IF(Flux_Rabinowitz3[[#This Row],[exact name in model?]]="",_xlfn.XLOOKUP(_xlfn.TEXTBEFORE(Flux_Rabinowitz3[[#This Row],[id]],"_",-1,,,Flux_Rabinowitz3[[#This Row],[id]]),[2]!rxns[id without compartment],[2]!rxns[id],""),Flux_Rabinowitz3[[#This Row],[exact name in model?]])</f>
        <v>#REF!</v>
      </c>
      <c r="Q367" t="str">
        <f>"v.up('RXN-"&amp;Flux_Rabinowitz3[[#This Row],[id]]&amp;"_REV-SPONT') = "&amp;Flux_Rabinowitz3[[#This Row],[val_fit]]&amp;" * %nscale%;"</f>
        <v>v.up('RXN-UMPK_c_REV-SPONT') = 0.0762434 * %nscale%;</v>
      </c>
      <c r="R367" t="s">
        <v>1256</v>
      </c>
    </row>
    <row r="368" spans="1:18" x14ac:dyDescent="0.2">
      <c r="A368" t="s">
        <v>1263</v>
      </c>
      <c r="B368" t="s">
        <v>1264</v>
      </c>
      <c r="C368" t="s">
        <v>1265</v>
      </c>
      <c r="D368" t="s">
        <v>62</v>
      </c>
      <c r="E368">
        <v>1</v>
      </c>
      <c r="F368" t="s">
        <v>1266</v>
      </c>
      <c r="G368">
        <v>4.6999999999999999E-6</v>
      </c>
      <c r="H368">
        <v>-0.38342799999999999</v>
      </c>
      <c r="I368">
        <v>0.27023059999999999</v>
      </c>
      <c r="J368">
        <v>8.8150850787936373E-5</v>
      </c>
      <c r="K368">
        <v>-7.1913839182801844</v>
      </c>
      <c r="L368">
        <v>5.0683100636030893</v>
      </c>
      <c r="M368">
        <v>-7.6580606300780119E-8</v>
      </c>
      <c r="N368">
        <v>-1.436334567364282E-6</v>
      </c>
      <c r="O368" t="e">
        <f>_xlfn.XLOOKUP(Flux_Rabinowitz3[[#This Row],[id]],[1]!rxns[id],[1]!rxns[id],"")</f>
        <v>#REF!</v>
      </c>
      <c r="P368" t="e">
        <f>IF(Flux_Rabinowitz3[[#This Row],[exact name in model?]]="",_xlfn.XLOOKUP(_xlfn.TEXTBEFORE(Flux_Rabinowitz3[[#This Row],[id]],"_",-1,,,Flux_Rabinowitz3[[#This Row],[id]]),[2]!rxns[id without compartment],[2]!rxns[id],""),Flux_Rabinowitz3[[#This Row],[exact name in model?]])</f>
        <v>#REF!</v>
      </c>
      <c r="Q368" t="str">
        <f>"v.up('RXN-"&amp;Flux_Rabinowitz3[[#This Row],[id]]&amp;"_REV-SPONT') = "&amp;Flux_Rabinowitz3[[#This Row],[val_fit]]&amp;" * %nscale%;"</f>
        <v>v.up('RXN-UREA_c_REV-SPONT') = 0.0000047 * %nscale%;</v>
      </c>
      <c r="R368" t="s">
        <v>1263</v>
      </c>
    </row>
    <row r="369" spans="1:18" x14ac:dyDescent="0.2">
      <c r="A369" t="s">
        <v>1260</v>
      </c>
      <c r="B369" t="s">
        <v>1261</v>
      </c>
      <c r="C369" t="s">
        <v>1262</v>
      </c>
      <c r="D369" t="s">
        <v>62</v>
      </c>
      <c r="E369">
        <v>0</v>
      </c>
      <c r="F369" t="s">
        <v>189</v>
      </c>
      <c r="G369">
        <v>0</v>
      </c>
      <c r="H369">
        <v>0</v>
      </c>
      <c r="I369">
        <v>0.38342799999999999</v>
      </c>
      <c r="J369">
        <v>0</v>
      </c>
      <c r="K369">
        <v>0</v>
      </c>
      <c r="L369">
        <v>7.1913839182801844</v>
      </c>
      <c r="M369">
        <v>0</v>
      </c>
      <c r="N369">
        <v>0</v>
      </c>
      <c r="O369" t="e">
        <f>_xlfn.XLOOKUP(Flux_Rabinowitz3[[#This Row],[id]],[1]!rxns[id],[1]!rxns[id],"")</f>
        <v>#REF!</v>
      </c>
      <c r="P369" t="e">
        <f>IF(Flux_Rabinowitz3[[#This Row],[exact name in model?]]="",_xlfn.XLOOKUP(_xlfn.TEXTBEFORE(Flux_Rabinowitz3[[#This Row],[id]],"_",-1,,,Flux_Rabinowitz3[[#This Row],[id]]),[2]!rxns[id without compartment],[2]!rxns[id],""),Flux_Rabinowitz3[[#This Row],[exact name in model?]])</f>
        <v>#REF!</v>
      </c>
      <c r="Q369" t="str">
        <f>"v.up('RXN-"&amp;Flux_Rabinowitz3[[#This Row],[id]]&amp;"_REV-SPONT') = "&amp;Flux_Rabinowitz3[[#This Row],[val_fit]]&amp;" * %nscale%;"</f>
        <v>v.up('RXN-UREASE_c_REV-SPONT') = 0 * %nscale%;</v>
      </c>
      <c r="R369" t="s">
        <v>1260</v>
      </c>
    </row>
    <row r="370" spans="1:18" x14ac:dyDescent="0.2">
      <c r="A370" t="s">
        <v>1272</v>
      </c>
      <c r="B370" t="s">
        <v>1273</v>
      </c>
      <c r="C370" t="s">
        <v>1274</v>
      </c>
      <c r="D370" t="s">
        <v>26</v>
      </c>
      <c r="E370">
        <v>0</v>
      </c>
      <c r="G370">
        <v>0.24636459999999999</v>
      </c>
      <c r="H370">
        <v>0.24636449999999999</v>
      </c>
      <c r="I370">
        <v>0.24636469999999999</v>
      </c>
      <c r="J370">
        <v>4.6206912966020486</v>
      </c>
      <c r="K370">
        <v>4.620689421052032</v>
      </c>
      <c r="L370">
        <v>4.6206931721520652</v>
      </c>
      <c r="M370">
        <v>0.24636458346952431</v>
      </c>
      <c r="N370">
        <v>4.6207778248939766</v>
      </c>
      <c r="O370" t="e">
        <f>_xlfn.XLOOKUP(Flux_Rabinowitz3[[#This Row],[id]],[1]!rxns[id],[1]!rxns[id],"")</f>
        <v>#REF!</v>
      </c>
      <c r="P370" t="e">
        <f>IF(Flux_Rabinowitz3[[#This Row],[exact name in model?]]="",_xlfn.XLOOKUP(_xlfn.TEXTBEFORE(Flux_Rabinowitz3[[#This Row],[id]],"_",-1,,,Flux_Rabinowitz3[[#This Row],[id]]),[2]!rxns[id without compartment],[2]!rxns[id],""),Flux_Rabinowitz3[[#This Row],[exact name in model?]])</f>
        <v>#REF!</v>
      </c>
      <c r="Q370" t="str">
        <f>"v.up('RXN-"&amp;Flux_Rabinowitz3[[#This Row],[id]]&amp;"_REV-SPONT') = "&amp;Flux_Rabinowitz3[[#This Row],[val_fit]]&amp;" * %nscale%;"</f>
        <v>v.up('RXN-VALt_c_m_REV-SPONT') = 0.2463646 * %nscale%;</v>
      </c>
      <c r="R370" t="s">
        <v>1272</v>
      </c>
    </row>
    <row r="371" spans="1:18" x14ac:dyDescent="0.2">
      <c r="A371" t="s">
        <v>1267</v>
      </c>
      <c r="B371" t="s">
        <v>1268</v>
      </c>
      <c r="C371" t="s">
        <v>1269</v>
      </c>
      <c r="D371" t="s">
        <v>67</v>
      </c>
      <c r="E371">
        <v>0</v>
      </c>
      <c r="F371" t="s">
        <v>780</v>
      </c>
      <c r="G371">
        <v>0.1286427</v>
      </c>
      <c r="H371">
        <v>0.1286426</v>
      </c>
      <c r="I371">
        <v>0.1286428</v>
      </c>
      <c r="J371">
        <v>2.4127581814164389</v>
      </c>
      <c r="K371">
        <v>2.4127563058664219</v>
      </c>
      <c r="L371">
        <v>2.412760056966456</v>
      </c>
      <c r="M371">
        <v>0.1286426881921604</v>
      </c>
      <c r="N371">
        <v>2.412803303793936</v>
      </c>
      <c r="O371" t="e">
        <f>_xlfn.XLOOKUP(Flux_Rabinowitz3[[#This Row],[id]],[1]!rxns[id],[1]!rxns[id],"")</f>
        <v>#REF!</v>
      </c>
      <c r="P371" t="e">
        <f>IF(Flux_Rabinowitz3[[#This Row],[exact name in model?]]="",_xlfn.XLOOKUP(_xlfn.TEXTBEFORE(Flux_Rabinowitz3[[#This Row],[id]],"_",-1,,,Flux_Rabinowitz3[[#This Row],[id]]),[2]!rxns[id without compartment],[2]!rxns[id],""),Flux_Rabinowitz3[[#This Row],[exact name in model?]])</f>
        <v>#REF!</v>
      </c>
      <c r="Q371" t="str">
        <f>"v.up('RXN-"&amp;Flux_Rabinowitz3[[#This Row],[id]]&amp;"_REV-SPONT') = "&amp;Flux_Rabinowitz3[[#This Row],[val_fit]]&amp;" * %nscale%;"</f>
        <v>v.up('RXN-VALTA_c_REV-SPONT') = 0.1286427 * %nscale%;</v>
      </c>
      <c r="R371" t="s">
        <v>1267</v>
      </c>
    </row>
    <row r="372" spans="1:18" x14ac:dyDescent="0.2">
      <c r="A372" t="s">
        <v>1270</v>
      </c>
      <c r="B372" t="s">
        <v>1268</v>
      </c>
      <c r="C372" t="s">
        <v>1271</v>
      </c>
      <c r="D372" t="s">
        <v>67</v>
      </c>
      <c r="E372">
        <v>0</v>
      </c>
      <c r="F372" t="s">
        <v>720</v>
      </c>
      <c r="G372">
        <v>0.24636459999999999</v>
      </c>
      <c r="H372">
        <v>0.24636449999999999</v>
      </c>
      <c r="I372">
        <v>0.24636469999999999</v>
      </c>
      <c r="J372">
        <v>4.6206912966020486</v>
      </c>
      <c r="K372">
        <v>4.620689421052032</v>
      </c>
      <c r="L372">
        <v>4.6206931721520652</v>
      </c>
      <c r="M372">
        <v>0.24636458346952431</v>
      </c>
      <c r="N372">
        <v>4.6207778248939766</v>
      </c>
      <c r="O372" t="e">
        <f>_xlfn.XLOOKUP(Flux_Rabinowitz3[[#This Row],[id]],[1]!rxns[id],[1]!rxns[id],"")</f>
        <v>#REF!</v>
      </c>
      <c r="P372" t="e">
        <f>IF(Flux_Rabinowitz3[[#This Row],[exact name in model?]]="",_xlfn.XLOOKUP(_xlfn.TEXTBEFORE(Flux_Rabinowitz3[[#This Row],[id]],"_",-1,,,Flux_Rabinowitz3[[#This Row],[id]]),[2]!rxns[id without compartment],[2]!rxns[id],""),Flux_Rabinowitz3[[#This Row],[exact name in model?]])</f>
        <v>#REF!</v>
      </c>
      <c r="Q372" t="str">
        <f>"v.up('RXN-"&amp;Flux_Rabinowitz3[[#This Row],[id]]&amp;"_REV-SPONT') = "&amp;Flux_Rabinowitz3[[#This Row],[val_fit]]&amp;" * %nscale%;"</f>
        <v>v.up('RXN-VALTA_m_REV-SPONT') = 0.2463646 * %nscale%;</v>
      </c>
      <c r="R372" t="s">
        <v>1270</v>
      </c>
    </row>
    <row r="373" spans="1:18" x14ac:dyDescent="0.2">
      <c r="A373" t="s">
        <v>1275</v>
      </c>
      <c r="B373" t="s">
        <v>1276</v>
      </c>
      <c r="C373" t="s">
        <v>1277</v>
      </c>
      <c r="D373" t="s">
        <v>26</v>
      </c>
      <c r="E373">
        <v>0</v>
      </c>
      <c r="G373">
        <v>6.0919999999999995E-4</v>
      </c>
      <c r="H373">
        <v>6.0910000000000001E-4</v>
      </c>
      <c r="I373">
        <v>6.092999999999999E-4</v>
      </c>
      <c r="J373">
        <v>1.142585070212996E-2</v>
      </c>
      <c r="K373">
        <v>1.14239751521132E-2</v>
      </c>
      <c r="L373">
        <v>1.142772625214673E-2</v>
      </c>
      <c r="M373">
        <v>6.0924494278653026E-4</v>
      </c>
      <c r="N373">
        <v>1.142690837258693E-2</v>
      </c>
      <c r="O373" t="e">
        <f>_xlfn.XLOOKUP(Flux_Rabinowitz3[[#This Row],[id]],[1]!rxns[id],[1]!rxns[id],"")</f>
        <v>#REF!</v>
      </c>
      <c r="P373" t="e">
        <f>IF(Flux_Rabinowitz3[[#This Row],[exact name in model?]]="",_xlfn.XLOOKUP(_xlfn.TEXTBEFORE(Flux_Rabinowitz3[[#This Row],[id]],"_",-1,,,Flux_Rabinowitz3[[#This Row],[id]]),[2]!rxns[id without compartment],[2]!rxns[id],""),Flux_Rabinowitz3[[#This Row],[exact name in model?]])</f>
        <v>#REF!</v>
      </c>
      <c r="Q373" t="str">
        <f>"v.up('RXN-"&amp;Flux_Rabinowitz3[[#This Row],[id]]&amp;"_REV-SPONT') = "&amp;Flux_Rabinowitz3[[#This Row],[val_fit]]&amp;" * %nscale%;"</f>
        <v>v.up('RXN-ZN2t_c_e_REV-SPONT') = 0.0006092 * %nscale%;</v>
      </c>
      <c r="R373" t="s">
        <v>1275</v>
      </c>
    </row>
  </sheetData>
  <phoneticPr fontId="3" type="noConversion"/>
  <pageMargins left="0.75" right="0.75" top="1" bottom="1" header="0.5" footer="0.5"/>
  <pageSetup orientation="portrait" horizontalDpi="0" verticalDpi="0"/>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373"/>
  <sheetViews>
    <sheetView zoomScale="125" workbookViewId="0">
      <pane ySplit="1" topLeftCell="A2" activePane="bottomLeft" state="frozen"/>
      <selection pane="bottomLeft" activeCell="R1" sqref="R1"/>
    </sheetView>
  </sheetViews>
  <sheetFormatPr baseColWidth="10" defaultColWidth="8.83203125" defaultRowHeight="15" x14ac:dyDescent="0.2"/>
  <cols>
    <col min="3" max="3" width="10" customWidth="1"/>
    <col min="4" max="4" width="11.5" customWidth="1"/>
    <col min="5" max="5" width="12.83203125" customWidth="1"/>
    <col min="10" max="11" width="12" customWidth="1"/>
    <col min="12" max="12" width="12.33203125" customWidth="1"/>
    <col min="14" max="14" width="10.6640625" customWidth="1"/>
    <col min="15" max="15" width="9.5" customWidth="1"/>
  </cols>
  <sheetData>
    <row r="1" spans="1:18" s="3" customFormat="1" ht="112"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1413</v>
      </c>
      <c r="P1" s="1" t="s">
        <v>1414</v>
      </c>
      <c r="Q1" s="1" t="s">
        <v>1416</v>
      </c>
      <c r="R1" s="1" t="s">
        <v>1417</v>
      </c>
    </row>
    <row r="2" spans="1:18" hidden="1" x14ac:dyDescent="0.2">
      <c r="A2" t="s">
        <v>14</v>
      </c>
      <c r="B2" t="s">
        <v>15</v>
      </c>
      <c r="C2" t="s">
        <v>16</v>
      </c>
      <c r="D2" t="s">
        <v>17</v>
      </c>
      <c r="E2">
        <v>0</v>
      </c>
      <c r="F2" t="s">
        <v>18</v>
      </c>
      <c r="G2">
        <v>0.26463039999999999</v>
      </c>
      <c r="H2">
        <v>0.26463029999999998</v>
      </c>
      <c r="I2">
        <v>0.26463049999999999</v>
      </c>
      <c r="J2">
        <v>4.9632755115642384</v>
      </c>
      <c r="K2">
        <v>4.9632736360142209</v>
      </c>
      <c r="L2">
        <v>4.9632773871142541</v>
      </c>
      <c r="M2">
        <v>0.26463033445090978</v>
      </c>
      <c r="N2">
        <v>4.9633675587802291</v>
      </c>
      <c r="O2" t="e">
        <f>_xlfn.XLOOKUP(Flux_Rabinowitz[[#This Row],[id]],[2]!rxns[id],[2]!rxns[id],"")</f>
        <v>#REF!</v>
      </c>
      <c r="P2" t="e">
        <f>IF(Flux_Rabinowitz[[#This Row],[exact name in model?]]="",_xlfn.XLOOKUP(_xlfn.TEXTBEFORE(Flux_Rabinowitz[[#This Row],[id]],"_",-1,,,Flux_Rabinowitz[[#This Row],[id]]),[2]!rxns[id without compartment],[2]!rxns[id],""),Flux_Rabinowitz[[#This Row],[exact name in model?]])</f>
        <v>#REF!</v>
      </c>
      <c r="Q2" t="str">
        <f>"v.up('RXN-"&amp;Flux_Rabinowitz[[#This Row],[id]]&amp;"_REV-SPONT') = "&amp;Flux_Rabinowitz[[#This Row],[val_fit]]&amp;" * %nscale%;"</f>
        <v>v.up('RXN-13GS_c_REV-SPONT') = 0.2646304 * %nscale%;</v>
      </c>
      <c r="R2">
        <f>_xlfn.XLOOKUP(Flux_Rabinowitz[[#This Row],[id]],Flux_Rabinowitz3[id],Flux_Rabinowitz3[val_fit],"")-Flux_Rabinowitz[[#This Row],[val_fit]]</f>
        <v>0</v>
      </c>
    </row>
    <row r="3" spans="1:18" hidden="1" x14ac:dyDescent="0.2">
      <c r="A3" t="s">
        <v>19</v>
      </c>
      <c r="B3" t="s">
        <v>20</v>
      </c>
      <c r="C3" t="s">
        <v>21</v>
      </c>
      <c r="D3" t="s">
        <v>17</v>
      </c>
      <c r="E3">
        <v>0</v>
      </c>
      <c r="F3" t="s">
        <v>22</v>
      </c>
      <c r="G3">
        <v>6.9639499999999993E-2</v>
      </c>
      <c r="H3">
        <v>6.963939999999999E-2</v>
      </c>
      <c r="I3">
        <v>6.9639599999999996E-2</v>
      </c>
      <c r="J3">
        <v>1.306123653924786</v>
      </c>
      <c r="K3">
        <v>1.3061217783747689</v>
      </c>
      <c r="L3">
        <v>1.3061255294748031</v>
      </c>
      <c r="M3">
        <v>6.963948031303091E-2</v>
      </c>
      <c r="N3">
        <v>1.3061478311366119</v>
      </c>
      <c r="O3" t="e">
        <f>_xlfn.XLOOKUP(Flux_Rabinowitz[[#This Row],[id]],[2]!rxns[id],[2]!rxns[id],"")</f>
        <v>#REF!</v>
      </c>
      <c r="P3" t="e">
        <f>IF(Flux_Rabinowitz[[#This Row],[exact name in model?]]="",_xlfn.XLOOKUP(_xlfn.TEXTBEFORE(Flux_Rabinowitz[[#This Row],[id]],"_",-1,,,Flux_Rabinowitz[[#This Row],[id]]),[2]!rxns[id without compartment],[2]!rxns[id],""),Flux_Rabinowitz[[#This Row],[exact name in model?]])</f>
        <v>#REF!</v>
      </c>
      <c r="Q3" t="str">
        <f>"v.up('RXN-"&amp;Flux_Rabinowitz[[#This Row],[id]]&amp;"_REV-SPONT') = "&amp;Flux_Rabinowitz[[#This Row],[val_fit]]&amp;" * %nscale%;"</f>
        <v>v.up('RXN-16GS_c_REV-SPONT') = 0.0696395 * %nscale%;</v>
      </c>
      <c r="R3">
        <f>_xlfn.XLOOKUP(Flux_Rabinowitz[[#This Row],[id]],Flux_Rabinowitz3[id],Flux_Rabinowitz3[val_fit],"")-Flux_Rabinowitz[[#This Row],[val_fit]]</f>
        <v>0</v>
      </c>
    </row>
    <row r="4" spans="1:18" hidden="1" x14ac:dyDescent="0.2">
      <c r="A4" t="s">
        <v>23</v>
      </c>
      <c r="B4" t="s">
        <v>24</v>
      </c>
      <c r="C4" t="s">
        <v>25</v>
      </c>
      <c r="D4" t="s">
        <v>26</v>
      </c>
      <c r="E4">
        <v>1</v>
      </c>
      <c r="G4">
        <v>2.2485999999999999E-3</v>
      </c>
      <c r="H4">
        <v>0</v>
      </c>
      <c r="I4">
        <v>9.4571700000000009E-2</v>
      </c>
      <c r="J4">
        <v>4.217361767696888E-2</v>
      </c>
      <c r="K4">
        <v>0</v>
      </c>
      <c r="L4">
        <v>1.7737395352045711</v>
      </c>
      <c r="M4">
        <v>2.2483303218568912E-3</v>
      </c>
      <c r="N4">
        <v>4.2169352217617771E-2</v>
      </c>
      <c r="O4" t="e">
        <f>_xlfn.XLOOKUP(Flux_Rabinowitz[[#This Row],[id]],[2]!rxns[id],[2]!rxns[id],"")</f>
        <v>#REF!</v>
      </c>
      <c r="P4" t="e">
        <f>IF(Flux_Rabinowitz[[#This Row],[exact name in model?]]="",_xlfn.XLOOKUP(_xlfn.TEXTBEFORE(Flux_Rabinowitz[[#This Row],[id]],"_",-1,,,Flux_Rabinowitz[[#This Row],[id]]),[2]!rxns[id without compartment],[2]!rxns[id],""),Flux_Rabinowitz[[#This Row],[exact name in model?]])</f>
        <v>#REF!</v>
      </c>
      <c r="Q4" t="str">
        <f>"v.up('RXN-"&amp;Flux_Rabinowitz[[#This Row],[id]]&amp;"_REV-SPONT') = "&amp;Flux_Rabinowitz[[#This Row],[val_fit]]&amp;" * %nscale%;"</f>
        <v>v.up('RXN-2OBUTt_c_m_REV-SPONT') = 0.0022486 * %nscale%;</v>
      </c>
      <c r="R4">
        <f>_xlfn.XLOOKUP(Flux_Rabinowitz[[#This Row],[id]],Flux_Rabinowitz3[id],Flux_Rabinowitz3[val_fit],"")-Flux_Rabinowitz[[#This Row],[val_fit]]</f>
        <v>0</v>
      </c>
    </row>
    <row r="5" spans="1:18" hidden="1" x14ac:dyDescent="0.2">
      <c r="A5" t="s">
        <v>27</v>
      </c>
      <c r="B5" t="s">
        <v>28</v>
      </c>
      <c r="C5" t="s">
        <v>29</v>
      </c>
      <c r="D5" t="s">
        <v>26</v>
      </c>
      <c r="E5">
        <v>0</v>
      </c>
      <c r="F5" t="s">
        <v>30</v>
      </c>
      <c r="G5">
        <v>0.1055161</v>
      </c>
      <c r="H5">
        <v>0.105516</v>
      </c>
      <c r="I5">
        <v>0.1055162</v>
      </c>
      <c r="J5">
        <v>1.9790072312393561</v>
      </c>
      <c r="K5">
        <v>1.979005355689339</v>
      </c>
      <c r="L5">
        <v>1.9790091067893729</v>
      </c>
      <c r="M5">
        <v>0.1055161212776545</v>
      </c>
      <c r="N5">
        <v>1.9790448225238599</v>
      </c>
      <c r="O5" t="e">
        <f>_xlfn.XLOOKUP(Flux_Rabinowitz[[#This Row],[id]],[2]!rxns[id],[2]!rxns[id],"")</f>
        <v>#REF!</v>
      </c>
      <c r="P5" t="e">
        <f>IF(Flux_Rabinowitz[[#This Row],[exact name in model?]]="",_xlfn.XLOOKUP(_xlfn.TEXTBEFORE(Flux_Rabinowitz[[#This Row],[id]],"_",-1,,,Flux_Rabinowitz[[#This Row],[id]]),[2]!rxns[id without compartment],[2]!rxns[id],""),Flux_Rabinowitz[[#This Row],[exact name in model?]])</f>
        <v>#REF!</v>
      </c>
      <c r="Q5" t="str">
        <f>"v.up('RXN-"&amp;Flux_Rabinowitz[[#This Row],[id]]&amp;"_REV-SPONT') = "&amp;Flux_Rabinowitz[[#This Row],[val_fit]]&amp;" * %nscale%;"</f>
        <v>v.up('RXN-2OXOADPt_c_m_REV-SPONT') = 0.1055161 * %nscale%;</v>
      </c>
      <c r="R5">
        <f>_xlfn.XLOOKUP(Flux_Rabinowitz[[#This Row],[id]],Flux_Rabinowitz3[id],Flux_Rabinowitz3[val_fit],"")-Flux_Rabinowitz[[#This Row],[val_fit]]</f>
        <v>0</v>
      </c>
    </row>
    <row r="6" spans="1:18" hidden="1" x14ac:dyDescent="0.2">
      <c r="A6" t="s">
        <v>31</v>
      </c>
      <c r="B6" t="s">
        <v>32</v>
      </c>
      <c r="C6" t="s">
        <v>33</v>
      </c>
      <c r="D6" t="s">
        <v>34</v>
      </c>
      <c r="E6">
        <v>0</v>
      </c>
      <c r="F6" t="s">
        <v>35</v>
      </c>
      <c r="G6">
        <v>0.1055161</v>
      </c>
      <c r="H6">
        <v>0.105516</v>
      </c>
      <c r="I6">
        <v>0.1055162</v>
      </c>
      <c r="J6">
        <v>1.9790072312393561</v>
      </c>
      <c r="K6">
        <v>1.979005355689339</v>
      </c>
      <c r="L6">
        <v>1.9790091067893729</v>
      </c>
      <c r="M6">
        <v>0.1055161212776545</v>
      </c>
      <c r="N6">
        <v>1.9790448225238599</v>
      </c>
      <c r="O6" t="e">
        <f>_xlfn.XLOOKUP(Flux_Rabinowitz[[#This Row],[id]],[2]!rxns[id],[2]!rxns[id],"")</f>
        <v>#REF!</v>
      </c>
      <c r="P6" t="e">
        <f>IF(Flux_Rabinowitz[[#This Row],[exact name in model?]]="",_xlfn.XLOOKUP(_xlfn.TEXTBEFORE(Flux_Rabinowitz[[#This Row],[id]],"_",-1,,,Flux_Rabinowitz[[#This Row],[id]]),[2]!rxns[id without compartment],[2]!rxns[id],""),Flux_Rabinowitz[[#This Row],[exact name in model?]])</f>
        <v>#REF!</v>
      </c>
      <c r="Q6" t="str">
        <f>"v.up('RXN-"&amp;Flux_Rabinowitz[[#This Row],[id]]&amp;"_REV-SPONT') = "&amp;Flux_Rabinowitz[[#This Row],[val_fit]]&amp;" * %nscale%;"</f>
        <v>v.up('RXN-AASADy_c_REV-SPONT') = 0.1055161 * %nscale%;</v>
      </c>
      <c r="R6">
        <f>_xlfn.XLOOKUP(Flux_Rabinowitz[[#This Row],[id]],Flux_Rabinowitz3[id],Flux_Rabinowitz3[val_fit],"")-Flux_Rabinowitz[[#This Row],[val_fit]]</f>
        <v>0</v>
      </c>
    </row>
    <row r="7" spans="1:18" hidden="1" x14ac:dyDescent="0.2">
      <c r="A7" t="s">
        <v>36</v>
      </c>
      <c r="B7" t="s">
        <v>37</v>
      </c>
      <c r="C7" t="s">
        <v>38</v>
      </c>
      <c r="D7" t="s">
        <v>34</v>
      </c>
      <c r="E7">
        <v>0</v>
      </c>
      <c r="F7" t="s">
        <v>39</v>
      </c>
      <c r="G7">
        <v>0.1055161</v>
      </c>
      <c r="H7">
        <v>0.105516</v>
      </c>
      <c r="I7">
        <v>0.1055162</v>
      </c>
      <c r="J7">
        <v>1.9790072312393561</v>
      </c>
      <c r="K7">
        <v>1.979005355689339</v>
      </c>
      <c r="L7">
        <v>1.9790091067893729</v>
      </c>
      <c r="M7">
        <v>0.1055161212776545</v>
      </c>
      <c r="N7">
        <v>1.9790448225238599</v>
      </c>
      <c r="O7" t="e">
        <f>_xlfn.XLOOKUP(Flux_Rabinowitz[[#This Row],[id]],[2]!rxns[id],[2]!rxns[id],"")</f>
        <v>#REF!</v>
      </c>
      <c r="P7" t="e">
        <f>IF(Flux_Rabinowitz[[#This Row],[exact name in model?]]="",_xlfn.XLOOKUP(_xlfn.TEXTBEFORE(Flux_Rabinowitz[[#This Row],[id]],"_",-1,,,Flux_Rabinowitz[[#This Row],[id]]),[2]!rxns[id without compartment],[2]!rxns[id],""),Flux_Rabinowitz[[#This Row],[exact name in model?]])</f>
        <v>#REF!</v>
      </c>
      <c r="Q7" t="str">
        <f>"v.up('RXN-"&amp;Flux_Rabinowitz[[#This Row],[id]]&amp;"_REV-SPONT') = "&amp;Flux_Rabinowitz[[#This Row],[val_fit]]&amp;" * %nscale%;"</f>
        <v>v.up('RXN-AATA_c_REV-SPONT') = 0.1055161 * %nscale%;</v>
      </c>
      <c r="R7">
        <f>_xlfn.XLOOKUP(Flux_Rabinowitz[[#This Row],[id]],Flux_Rabinowitz3[id],Flux_Rabinowitz3[val_fit],"")-Flux_Rabinowitz[[#This Row],[val_fit]]</f>
        <v>0</v>
      </c>
    </row>
    <row r="8" spans="1:18" hidden="1" x14ac:dyDescent="0.2">
      <c r="A8" t="s">
        <v>40</v>
      </c>
      <c r="B8" t="s">
        <v>41</v>
      </c>
      <c r="C8" t="s">
        <v>42</v>
      </c>
      <c r="D8" t="s">
        <v>43</v>
      </c>
      <c r="E8">
        <v>0</v>
      </c>
      <c r="F8" t="s">
        <v>44</v>
      </c>
      <c r="G8">
        <v>0</v>
      </c>
      <c r="H8">
        <v>0</v>
      </c>
      <c r="I8">
        <v>0.170296</v>
      </c>
      <c r="J8">
        <v>0</v>
      </c>
      <c r="K8">
        <v>0</v>
      </c>
      <c r="L8">
        <v>3.1939866565494501</v>
      </c>
      <c r="M8">
        <v>0</v>
      </c>
      <c r="N8">
        <v>0</v>
      </c>
      <c r="O8" t="e">
        <f>_xlfn.XLOOKUP(Flux_Rabinowitz[[#This Row],[id]],[2]!rxns[id],[2]!rxns[id],"")</f>
        <v>#REF!</v>
      </c>
      <c r="P8" t="e">
        <f>IF(Flux_Rabinowitz[[#This Row],[exact name in model?]]="",_xlfn.XLOOKUP(_xlfn.TEXTBEFORE(Flux_Rabinowitz[[#This Row],[id]],"_",-1,,,Flux_Rabinowitz[[#This Row],[id]]),[2]!rxns[id without compartment],[2]!rxns[id],""),Flux_Rabinowitz[[#This Row],[exact name in model?]])</f>
        <v>#REF!</v>
      </c>
      <c r="Q8" t="str">
        <f>"v.up('RXN-"&amp;Flux_Rabinowitz[[#This Row],[id]]&amp;"_REV-SPONT') = "&amp;Flux_Rabinowitz[[#This Row],[val_fit]]&amp;" * %nscale%;"</f>
        <v>v.up('RXN-ABTA_c_REV-SPONT') = 0 * %nscale%;</v>
      </c>
      <c r="R8">
        <f>_xlfn.XLOOKUP(Flux_Rabinowitz[[#This Row],[id]],Flux_Rabinowitz3[id],Flux_Rabinowitz3[val_fit],"")-Flux_Rabinowitz[[#This Row],[val_fit]]</f>
        <v>0</v>
      </c>
    </row>
    <row r="9" spans="1:18" hidden="1" x14ac:dyDescent="0.2">
      <c r="A9" t="s">
        <v>45</v>
      </c>
      <c r="B9" t="s">
        <v>46</v>
      </c>
      <c r="C9" t="s">
        <v>47</v>
      </c>
      <c r="D9" t="s">
        <v>48</v>
      </c>
      <c r="E9">
        <v>0</v>
      </c>
      <c r="F9" t="s">
        <v>49</v>
      </c>
      <c r="G9">
        <v>0.1240935</v>
      </c>
      <c r="H9">
        <v>0.12409340000000001</v>
      </c>
      <c r="I9">
        <v>0.1240936</v>
      </c>
      <c r="J9">
        <v>2.327435660053784</v>
      </c>
      <c r="K9">
        <v>2.327433784503766</v>
      </c>
      <c r="L9">
        <v>2.3274375356038002</v>
      </c>
      <c r="M9">
        <v>0.1240936</v>
      </c>
      <c r="N9">
        <v>2.3274812759854129</v>
      </c>
      <c r="O9" t="e">
        <f>_xlfn.XLOOKUP(Flux_Rabinowitz[[#This Row],[id]],[2]!rxns[id],[2]!rxns[id],"")</f>
        <v>#REF!</v>
      </c>
      <c r="P9" t="e">
        <f>IF(Flux_Rabinowitz[[#This Row],[exact name in model?]]="",_xlfn.XLOOKUP(_xlfn.TEXTBEFORE(Flux_Rabinowitz[[#This Row],[id]],"_",-1,,,Flux_Rabinowitz[[#This Row],[id]]),[2]!rxns[id without compartment],[2]!rxns[id],""),Flux_Rabinowitz[[#This Row],[exact name in model?]])</f>
        <v>#REF!</v>
      </c>
      <c r="Q9" t="str">
        <f>"v.up('RXN-"&amp;Flux_Rabinowitz[[#This Row],[id]]&amp;"_REV-SPONT') = "&amp;Flux_Rabinowitz[[#This Row],[val_fit]]&amp;" * %nscale%;"</f>
        <v>v.up('RXN-ACACT40ir_c_REV-SPONT') = 0.1240935 * %nscale%;</v>
      </c>
      <c r="R9">
        <f>_xlfn.XLOOKUP(Flux_Rabinowitz[[#This Row],[id]],Flux_Rabinowitz3[id],Flux_Rabinowitz3[val_fit],"")-Flux_Rabinowitz[[#This Row],[val_fit]]</f>
        <v>0</v>
      </c>
    </row>
    <row r="10" spans="1:18" hidden="1" x14ac:dyDescent="0.2">
      <c r="A10" t="s">
        <v>50</v>
      </c>
      <c r="B10" t="s">
        <v>51</v>
      </c>
      <c r="C10" t="s">
        <v>52</v>
      </c>
      <c r="D10" t="s">
        <v>17</v>
      </c>
      <c r="E10">
        <v>0</v>
      </c>
      <c r="F10" t="s">
        <v>53</v>
      </c>
      <c r="G10">
        <v>6.2563999999999996E-3</v>
      </c>
      <c r="H10">
        <v>6.2562999999999994E-3</v>
      </c>
      <c r="I10">
        <v>6.2564999999999999E-3</v>
      </c>
      <c r="J10">
        <v>0.1173419112488607</v>
      </c>
      <c r="K10">
        <v>0.11734003569884389</v>
      </c>
      <c r="L10">
        <v>0.1173437867988774</v>
      </c>
      <c r="M10">
        <v>6.2563579657723394E-3</v>
      </c>
      <c r="N10">
        <v>0.1173433281103724</v>
      </c>
      <c r="O10" t="e">
        <f>_xlfn.XLOOKUP(Flux_Rabinowitz[[#This Row],[id]],[2]!rxns[id],[2]!rxns[id],"")</f>
        <v>#REF!</v>
      </c>
      <c r="P10" t="e">
        <f>IF(Flux_Rabinowitz[[#This Row],[exact name in model?]]="",_xlfn.XLOOKUP(_xlfn.TEXTBEFORE(Flux_Rabinowitz[[#This Row],[id]],"_",-1,,,Flux_Rabinowitz[[#This Row],[id]]),[2]!rxns[id without compartment],[2]!rxns[id],""),Flux_Rabinowitz[[#This Row],[exact name in model?]])</f>
        <v>#REF!</v>
      </c>
      <c r="Q10" t="str">
        <f>"v.up('RXN-"&amp;Flux_Rabinowitz[[#This Row],[id]]&amp;"_REV-SPONT') = "&amp;Flux_Rabinowitz[[#This Row],[val_fit]]&amp;" * %nscale%;"</f>
        <v>v.up('RXN-ACGAM6PS_c_REV-SPONT') = 0.0062564 * %nscale%;</v>
      </c>
      <c r="R10">
        <f>_xlfn.XLOOKUP(Flux_Rabinowitz[[#This Row],[id]],Flux_Rabinowitz3[id],Flux_Rabinowitz3[val_fit],"")-Flux_Rabinowitz[[#This Row],[val_fit]]</f>
        <v>0</v>
      </c>
    </row>
    <row r="11" spans="1:18" hidden="1" x14ac:dyDescent="0.2">
      <c r="A11" t="s">
        <v>54</v>
      </c>
      <c r="B11" t="s">
        <v>55</v>
      </c>
      <c r="C11" t="s">
        <v>56</v>
      </c>
      <c r="D11" t="s">
        <v>57</v>
      </c>
      <c r="E11">
        <v>0</v>
      </c>
      <c r="F11" t="s">
        <v>58</v>
      </c>
      <c r="G11">
        <v>6.2563999999999996E-3</v>
      </c>
      <c r="H11">
        <v>6.2562999999999994E-3</v>
      </c>
      <c r="I11">
        <v>6.2564999999999999E-3</v>
      </c>
      <c r="J11">
        <v>0.1173419112488607</v>
      </c>
      <c r="K11">
        <v>0.11734003569884389</v>
      </c>
      <c r="L11">
        <v>0.1173437867988774</v>
      </c>
      <c r="M11">
        <v>6.2563579657723394E-3</v>
      </c>
      <c r="N11">
        <v>0.1173433281103724</v>
      </c>
      <c r="O11" t="e">
        <f>_xlfn.XLOOKUP(Flux_Rabinowitz[[#This Row],[id]],[2]!rxns[id],[2]!rxns[id],"")</f>
        <v>#REF!</v>
      </c>
      <c r="P11" t="e">
        <f>IF(Flux_Rabinowitz[[#This Row],[exact name in model?]]="",_xlfn.XLOOKUP(_xlfn.TEXTBEFORE(Flux_Rabinowitz[[#This Row],[id]],"_",-1,,,Flux_Rabinowitz[[#This Row],[id]]),[2]!rxns[id without compartment],[2]!rxns[id],""),Flux_Rabinowitz[[#This Row],[exact name in model?]])</f>
        <v>#REF!</v>
      </c>
      <c r="Q11" t="str">
        <f>"v.up('RXN-"&amp;Flux_Rabinowitz[[#This Row],[id]]&amp;"_REV-SPONT') = "&amp;Flux_Rabinowitz[[#This Row],[val_fit]]&amp;" * %nscale%;"</f>
        <v>v.up('RXN-ACGAMPM_c_REV-SPONT') = 0.0062564 * %nscale%;</v>
      </c>
      <c r="R11">
        <f>_xlfn.XLOOKUP(Flux_Rabinowitz[[#This Row],[id]],Flux_Rabinowitz3[id],Flux_Rabinowitz3[val_fit],"")-Flux_Rabinowitz[[#This Row],[val_fit]]</f>
        <v>0</v>
      </c>
    </row>
    <row r="12" spans="1:18" hidden="1" x14ac:dyDescent="0.2">
      <c r="A12" t="s">
        <v>59</v>
      </c>
      <c r="B12" t="s">
        <v>60</v>
      </c>
      <c r="C12" t="s">
        <v>61</v>
      </c>
      <c r="D12" t="s">
        <v>62</v>
      </c>
      <c r="E12">
        <v>0</v>
      </c>
      <c r="F12" t="s">
        <v>63</v>
      </c>
      <c r="G12">
        <v>0.60382979999999997</v>
      </c>
      <c r="H12">
        <v>0.57019110000000006</v>
      </c>
      <c r="I12">
        <v>0.71242799999999995</v>
      </c>
      <c r="J12">
        <v>11.32512991512967</v>
      </c>
      <c r="K12">
        <v>10.69421927164028</v>
      </c>
      <c r="L12">
        <v>13.36194347343573</v>
      </c>
      <c r="M12">
        <v>0.57019117474435821</v>
      </c>
      <c r="N12">
        <v>10.694421653893681</v>
      </c>
      <c r="O12" t="e">
        <f>_xlfn.XLOOKUP(Flux_Rabinowitz[[#This Row],[id]],[2]!rxns[id],[2]!rxns[id],"")</f>
        <v>#REF!</v>
      </c>
      <c r="P12" t="e">
        <f>IF(Flux_Rabinowitz[[#This Row],[exact name in model?]]="",_xlfn.XLOOKUP(_xlfn.TEXTBEFORE(Flux_Rabinowitz[[#This Row],[id]],"_",-1,,,Flux_Rabinowitz[[#This Row],[id]]),[2]!rxns[id without compartment],[2]!rxns[id],""),Flux_Rabinowitz[[#This Row],[exact name in model?]])</f>
        <v>#REF!</v>
      </c>
      <c r="Q12" t="str">
        <f>"v.up('RXN-"&amp;Flux_Rabinowitz[[#This Row],[id]]&amp;"_REV-SPONT') = "&amp;Flux_Rabinowitz[[#This Row],[val_fit]]&amp;" * %nscale%;"</f>
        <v>v.up('RXN-ACGK_m_REV-SPONT') = 0.6038298 * %nscale%;</v>
      </c>
      <c r="R12">
        <f>_xlfn.XLOOKUP(Flux_Rabinowitz[[#This Row],[id]],Flux_Rabinowitz3[id],Flux_Rabinowitz3[val_fit],"")-Flux_Rabinowitz[[#This Row],[val_fit]]</f>
        <v>0</v>
      </c>
    </row>
    <row r="13" spans="1:18" hidden="1" x14ac:dyDescent="0.2">
      <c r="A13" t="s">
        <v>64</v>
      </c>
      <c r="B13" t="s">
        <v>65</v>
      </c>
      <c r="C13" t="s">
        <v>66</v>
      </c>
      <c r="D13" t="s">
        <v>67</v>
      </c>
      <c r="E13">
        <v>0</v>
      </c>
      <c r="F13" t="s">
        <v>68</v>
      </c>
      <c r="G13">
        <v>9.4594999999999999E-2</v>
      </c>
      <c r="H13">
        <v>9.4594899999999996E-2</v>
      </c>
      <c r="I13">
        <v>9.4595100000000001E-2</v>
      </c>
      <c r="J13">
        <v>1.7741765383584771</v>
      </c>
      <c r="K13">
        <v>1.77417466280846</v>
      </c>
      <c r="L13">
        <v>1.774178413908494</v>
      </c>
      <c r="M13">
        <v>9.4594941786117492E-2</v>
      </c>
      <c r="N13">
        <v>1.7742087892535849</v>
      </c>
      <c r="O13" t="e">
        <f>_xlfn.XLOOKUP(Flux_Rabinowitz[[#This Row],[id]],[2]!rxns[id],[2]!rxns[id],"")</f>
        <v>#REF!</v>
      </c>
      <c r="P13" t="e">
        <f>IF(Flux_Rabinowitz[[#This Row],[exact name in model?]]="",_xlfn.XLOOKUP(_xlfn.TEXTBEFORE(Flux_Rabinowitz[[#This Row],[id]],"_",-1,,,Flux_Rabinowitz[[#This Row],[id]]),[2]!rxns[id without compartment],[2]!rxns[id],""),Flux_Rabinowitz[[#This Row],[exact name in model?]])</f>
        <v>#REF!</v>
      </c>
      <c r="Q13" t="str">
        <f>"v.up('RXN-"&amp;Flux_Rabinowitz[[#This Row],[id]]&amp;"_REV-SPONT') = "&amp;Flux_Rabinowitz[[#This Row],[val_fit]]&amp;" * %nscale%;"</f>
        <v>v.up('RXN-ACHBS_m_REV-SPONT') = 0.094595 * %nscale%;</v>
      </c>
      <c r="R13">
        <f>_xlfn.XLOOKUP(Flux_Rabinowitz[[#This Row],[id]],Flux_Rabinowitz3[id],Flux_Rabinowitz3[val_fit],"")-Flux_Rabinowitz[[#This Row],[val_fit]]</f>
        <v>0</v>
      </c>
    </row>
    <row r="14" spans="1:18" hidden="1" x14ac:dyDescent="0.2">
      <c r="A14" t="s">
        <v>69</v>
      </c>
      <c r="B14" t="s">
        <v>70</v>
      </c>
      <c r="C14" t="s">
        <v>71</v>
      </c>
      <c r="D14" t="s">
        <v>72</v>
      </c>
      <c r="E14">
        <v>0</v>
      </c>
      <c r="F14" t="s">
        <v>73</v>
      </c>
      <c r="G14">
        <v>1.0562848</v>
      </c>
      <c r="H14">
        <v>0.90833530000000007</v>
      </c>
      <c r="I14">
        <v>1.1303498000000001</v>
      </c>
      <c r="J14">
        <v>19.811149743481959</v>
      </c>
      <c r="K14">
        <v>17.03628287142881</v>
      </c>
      <c r="L14">
        <v>21.200275863398669</v>
      </c>
      <c r="M14">
        <v>1.056275954046187</v>
      </c>
      <c r="N14">
        <v>19.811356148231091</v>
      </c>
      <c r="O14" t="e">
        <f>_xlfn.XLOOKUP(Flux_Rabinowitz[[#This Row],[id]],[2]!rxns[id],[2]!rxns[id],"")</f>
        <v>#REF!</v>
      </c>
      <c r="P14" t="e">
        <f>IF(Flux_Rabinowitz[[#This Row],[exact name in model?]]="",_xlfn.XLOOKUP(_xlfn.TEXTBEFORE(Flux_Rabinowitz[[#This Row],[id]],"_",-1,,,Flux_Rabinowitz[[#This Row],[id]]),[2]!rxns[id without compartment],[2]!rxns[id],""),Flux_Rabinowitz[[#This Row],[exact name in model?]])</f>
        <v>#REF!</v>
      </c>
      <c r="Q14" t="str">
        <f>"v.up('RXN-"&amp;Flux_Rabinowitz[[#This Row],[id]]&amp;"_REV-SPONT') = "&amp;Flux_Rabinowitz[[#This Row],[val_fit]]&amp;" * %nscale%;"</f>
        <v>v.up('RXN-ACITL_c_REV-SPONT') = 1.0562848 * %nscale%;</v>
      </c>
      <c r="R14">
        <f>_xlfn.XLOOKUP(Flux_Rabinowitz[[#This Row],[id]],Flux_Rabinowitz3[id],Flux_Rabinowitz3[val_fit],"")-Flux_Rabinowitz[[#This Row],[val_fit]]</f>
        <v>0</v>
      </c>
    </row>
    <row r="15" spans="1:18" hidden="1" x14ac:dyDescent="0.2">
      <c r="A15" t="s">
        <v>74</v>
      </c>
      <c r="B15" t="s">
        <v>75</v>
      </c>
      <c r="C15" t="s">
        <v>76</v>
      </c>
      <c r="D15" t="s">
        <v>77</v>
      </c>
      <c r="E15">
        <v>0</v>
      </c>
      <c r="F15" t="s">
        <v>78</v>
      </c>
      <c r="G15">
        <v>3.9999999999999998E-7</v>
      </c>
      <c r="H15">
        <v>0</v>
      </c>
      <c r="I15">
        <v>0.2446797</v>
      </c>
      <c r="J15">
        <v>7.5022000670584142E-6</v>
      </c>
      <c r="K15">
        <v>0</v>
      </c>
      <c r="L15">
        <v>4.5890901543695817</v>
      </c>
      <c r="M15">
        <v>-9.1321420897516603E-8</v>
      </c>
      <c r="N15">
        <v>-1.7128111138314379E-6</v>
      </c>
      <c r="O15" t="e">
        <f>_xlfn.XLOOKUP(Flux_Rabinowitz[[#This Row],[id]],[2]!rxns[id],[2]!rxns[id],"")</f>
        <v>#REF!</v>
      </c>
      <c r="P15" t="e">
        <f>IF(Flux_Rabinowitz[[#This Row],[exact name in model?]]="",_xlfn.XLOOKUP(_xlfn.TEXTBEFORE(Flux_Rabinowitz[[#This Row],[id]],"_",-1,,,Flux_Rabinowitz[[#This Row],[id]]),[2]!rxns[id without compartment],[2]!rxns[id],""),Flux_Rabinowitz[[#This Row],[exact name in model?]])</f>
        <v>#REF!</v>
      </c>
      <c r="Q15" t="str">
        <f>"v.up('RXN-"&amp;Flux_Rabinowitz[[#This Row],[id]]&amp;"_REV-SPONT') = "&amp;Flux_Rabinowitz[[#This Row],[val_fit]]&amp;" * %nscale%;"</f>
        <v>v.up('RXN-ACKr_c_REV-SPONT') = 0.0000004 * %nscale%;</v>
      </c>
      <c r="R15">
        <f>_xlfn.XLOOKUP(Flux_Rabinowitz[[#This Row],[id]],Flux_Rabinowitz3[id],Flux_Rabinowitz3[val_fit],"")-Flux_Rabinowitz[[#This Row],[val_fit]]</f>
        <v>0</v>
      </c>
    </row>
    <row r="16" spans="1:18" hidden="1" x14ac:dyDescent="0.2">
      <c r="A16" t="s">
        <v>79</v>
      </c>
      <c r="B16" t="s">
        <v>80</v>
      </c>
      <c r="C16" t="s">
        <v>81</v>
      </c>
      <c r="D16" t="s">
        <v>67</v>
      </c>
      <c r="E16">
        <v>0</v>
      </c>
      <c r="F16" t="s">
        <v>68</v>
      </c>
      <c r="G16">
        <v>0.24636459999999999</v>
      </c>
      <c r="H16">
        <v>0.24636449999999999</v>
      </c>
      <c r="I16">
        <v>0.24636469999999999</v>
      </c>
      <c r="J16">
        <v>4.6206912966020486</v>
      </c>
      <c r="K16">
        <v>4.620689421052032</v>
      </c>
      <c r="L16">
        <v>4.6206931721520652</v>
      </c>
      <c r="M16">
        <v>0.24636458346952431</v>
      </c>
      <c r="N16">
        <v>4.6207778248939766</v>
      </c>
      <c r="O16" t="e">
        <f>_xlfn.XLOOKUP(Flux_Rabinowitz[[#This Row],[id]],[2]!rxns[id],[2]!rxns[id],"")</f>
        <v>#REF!</v>
      </c>
      <c r="P16" t="e">
        <f>IF(Flux_Rabinowitz[[#This Row],[exact name in model?]]="",_xlfn.XLOOKUP(_xlfn.TEXTBEFORE(Flux_Rabinowitz[[#This Row],[id]],"_",-1,,,Flux_Rabinowitz[[#This Row],[id]]),[2]!rxns[id without compartment],[2]!rxns[id],""),Flux_Rabinowitz[[#This Row],[exact name in model?]])</f>
        <v>#REF!</v>
      </c>
      <c r="Q16" t="str">
        <f>"v.up('RXN-"&amp;Flux_Rabinowitz[[#This Row],[id]]&amp;"_REV-SPONT') = "&amp;Flux_Rabinowitz[[#This Row],[val_fit]]&amp;" * %nscale%;"</f>
        <v>v.up('RXN-ACLS_m_REV-SPONT') = 0.2463646 * %nscale%;</v>
      </c>
      <c r="R16">
        <f>_xlfn.XLOOKUP(Flux_Rabinowitz[[#This Row],[id]],Flux_Rabinowitz3[id],Flux_Rabinowitz3[val_fit],"")-Flux_Rabinowitz[[#This Row],[val_fit]]</f>
        <v>0</v>
      </c>
    </row>
    <row r="17" spans="1:18" hidden="1" x14ac:dyDescent="0.2">
      <c r="A17" t="s">
        <v>82</v>
      </c>
      <c r="B17" t="s">
        <v>83</v>
      </c>
      <c r="C17" t="s">
        <v>84</v>
      </c>
      <c r="D17" t="s">
        <v>85</v>
      </c>
      <c r="E17">
        <v>0</v>
      </c>
      <c r="F17" t="s">
        <v>86</v>
      </c>
      <c r="G17">
        <v>3.6660199999999997E-2</v>
      </c>
      <c r="H17">
        <v>3.6660099999999987E-2</v>
      </c>
      <c r="I17">
        <v>3.66603E-2</v>
      </c>
      <c r="J17">
        <v>0.68758038724593717</v>
      </c>
      <c r="K17">
        <v>0.68757851169592032</v>
      </c>
      <c r="L17">
        <v>0.68758226279595402</v>
      </c>
      <c r="M17">
        <v>3.6660226723530337E-2</v>
      </c>
      <c r="N17">
        <v>0.68759381041727341</v>
      </c>
      <c r="O17" t="e">
        <f>_xlfn.XLOOKUP(Flux_Rabinowitz[[#This Row],[id]],[2]!rxns[id],[2]!rxns[id],"")</f>
        <v>#REF!</v>
      </c>
      <c r="P17" t="e">
        <f>IF(Flux_Rabinowitz[[#This Row],[exact name in model?]]="",_xlfn.XLOOKUP(_xlfn.TEXTBEFORE(Flux_Rabinowitz[[#This Row],[id]],"_",-1,,,Flux_Rabinowitz[[#This Row],[id]]),[2]!rxns[id without compartment],[2]!rxns[id],""),Flux_Rabinowitz[[#This Row],[exact name in model?]])</f>
        <v>#REF!</v>
      </c>
      <c r="Q17" t="str">
        <f>"v.up('RXN-"&amp;Flux_Rabinowitz[[#This Row],[id]]&amp;"_REV-SPONT') = "&amp;Flux_Rabinowitz[[#This Row],[val_fit]]&amp;" * %nscale%;"</f>
        <v>v.up('RXN-ACOADS180_c_REV-SPONT') = 0.0366602 * %nscale%;</v>
      </c>
      <c r="R17">
        <f>_xlfn.XLOOKUP(Flux_Rabinowitz[[#This Row],[id]],Flux_Rabinowitz3[id],Flux_Rabinowitz3[val_fit],"")-Flux_Rabinowitz[[#This Row],[val_fit]]</f>
        <v>0</v>
      </c>
    </row>
    <row r="18" spans="1:18" hidden="1" x14ac:dyDescent="0.2">
      <c r="A18" t="s">
        <v>87</v>
      </c>
      <c r="B18" t="s">
        <v>88</v>
      </c>
      <c r="C18" t="s">
        <v>89</v>
      </c>
      <c r="D18" t="s">
        <v>85</v>
      </c>
      <c r="E18">
        <v>0</v>
      </c>
      <c r="F18" t="s">
        <v>90</v>
      </c>
      <c r="G18">
        <v>2.4985400000000001E-2</v>
      </c>
      <c r="H18">
        <v>2.4985199999999999E-2</v>
      </c>
      <c r="I18">
        <v>2.4985400000000001E-2</v>
      </c>
      <c r="J18">
        <v>0.46861367388870329</v>
      </c>
      <c r="K18">
        <v>0.46860992278866981</v>
      </c>
      <c r="L18">
        <v>0.46861367388870317</v>
      </c>
      <c r="M18">
        <v>2.4985353220070009E-2</v>
      </c>
      <c r="N18">
        <v>0.46862160331874342</v>
      </c>
      <c r="O18" t="e">
        <f>_xlfn.XLOOKUP(Flux_Rabinowitz[[#This Row],[id]],[2]!rxns[id],[2]!rxns[id],"")</f>
        <v>#REF!</v>
      </c>
      <c r="P18" t="e">
        <f>IF(Flux_Rabinowitz[[#This Row],[exact name in model?]]="",_xlfn.XLOOKUP(_xlfn.TEXTBEFORE(Flux_Rabinowitz[[#This Row],[id]],"_",-1,,,Flux_Rabinowitz[[#This Row],[id]]),[2]!rxns[id without compartment],[2]!rxns[id],""),Flux_Rabinowitz[[#This Row],[exact name in model?]])</f>
        <v>#REF!</v>
      </c>
      <c r="Q18" t="str">
        <f>"v.up('RXN-"&amp;Flux_Rabinowitz[[#This Row],[id]]&amp;"_REV-SPONT') = "&amp;Flux_Rabinowitz[[#This Row],[val_fit]]&amp;" * %nscale%;"</f>
        <v>v.up('RXN-ACOADS181_c_REV-SPONT') = 0.0249854 * %nscale%;</v>
      </c>
      <c r="R18">
        <f>_xlfn.XLOOKUP(Flux_Rabinowitz[[#This Row],[id]],Flux_Rabinowitz3[id],Flux_Rabinowitz3[val_fit],"")-Flux_Rabinowitz[[#This Row],[val_fit]]</f>
        <v>0</v>
      </c>
    </row>
    <row r="19" spans="1:18" hidden="1" x14ac:dyDescent="0.2">
      <c r="A19" t="s">
        <v>91</v>
      </c>
      <c r="B19" t="s">
        <v>92</v>
      </c>
      <c r="C19" t="s">
        <v>93</v>
      </c>
      <c r="D19" t="s">
        <v>85</v>
      </c>
      <c r="E19">
        <v>0</v>
      </c>
      <c r="F19" t="s">
        <v>90</v>
      </c>
      <c r="G19">
        <v>4.9382999999999996E-3</v>
      </c>
      <c r="H19">
        <v>4.9381999999999994E-3</v>
      </c>
      <c r="I19">
        <v>4.9383999999999999E-3</v>
      </c>
      <c r="J19">
        <v>9.2620286477886421E-2</v>
      </c>
      <c r="K19">
        <v>9.2618410927869654E-2</v>
      </c>
      <c r="L19">
        <v>9.2622162027903188E-2</v>
      </c>
      <c r="M19">
        <v>4.9382704371921191E-3</v>
      </c>
      <c r="N19">
        <v>9.2621472649008163E-2</v>
      </c>
      <c r="O19" t="e">
        <f>_xlfn.XLOOKUP(Flux_Rabinowitz[[#This Row],[id]],[2]!rxns[id],[2]!rxns[id],"")</f>
        <v>#REF!</v>
      </c>
      <c r="P19" t="e">
        <f>IF(Flux_Rabinowitz[[#This Row],[exact name in model?]]="",_xlfn.XLOOKUP(_xlfn.TEXTBEFORE(Flux_Rabinowitz[[#This Row],[id]],"_",-1,,,Flux_Rabinowitz[[#This Row],[id]]),[2]!rxns[id without compartment],[2]!rxns[id],""),Flux_Rabinowitz[[#This Row],[exact name in model?]])</f>
        <v>#REF!</v>
      </c>
      <c r="Q19" t="str">
        <f>"v.up('RXN-"&amp;Flux_Rabinowitz[[#This Row],[id]]&amp;"_REV-SPONT') = "&amp;Flux_Rabinowitz[[#This Row],[val_fit]]&amp;" * %nscale%;"</f>
        <v>v.up('RXN-ACOADS182_c_REV-SPONT') = 0.0049383 * %nscale%;</v>
      </c>
      <c r="R19">
        <f>_xlfn.XLOOKUP(Flux_Rabinowitz[[#This Row],[id]],Flux_Rabinowitz3[id],Flux_Rabinowitz3[val_fit],"")-Flux_Rabinowitz[[#This Row],[val_fit]]</f>
        <v>0</v>
      </c>
    </row>
    <row r="20" spans="1:18" hidden="1" x14ac:dyDescent="0.2">
      <c r="A20" t="s">
        <v>94</v>
      </c>
      <c r="B20" t="s">
        <v>95</v>
      </c>
      <c r="C20" t="s">
        <v>96</v>
      </c>
      <c r="D20" t="s">
        <v>97</v>
      </c>
      <c r="E20">
        <v>0</v>
      </c>
      <c r="F20" t="s">
        <v>98</v>
      </c>
      <c r="G20">
        <v>1.7305617</v>
      </c>
      <c r="H20">
        <v>1.6668917999999999</v>
      </c>
      <c r="I20">
        <v>1.8260099999999999</v>
      </c>
      <c r="J20">
        <v>32.457550254471812</v>
      </c>
      <c r="K20">
        <v>31.2633894343478</v>
      </c>
      <c r="L20">
        <v>34.247730861123337</v>
      </c>
      <c r="M20">
        <v>1.8038622246761591</v>
      </c>
      <c r="N20">
        <v>33.832974080783799</v>
      </c>
      <c r="O20" t="e">
        <f>_xlfn.XLOOKUP(Flux_Rabinowitz[[#This Row],[id]],[2]!rxns[id],[2]!rxns[id],"")</f>
        <v>#REF!</v>
      </c>
      <c r="P20" t="e">
        <f>IF(Flux_Rabinowitz[[#This Row],[exact name in model?]]="",_xlfn.XLOOKUP(_xlfn.TEXTBEFORE(Flux_Rabinowitz[[#This Row],[id]],"_",-1,,,Flux_Rabinowitz[[#This Row],[id]]),[2]!rxns[id without compartment],[2]!rxns[id],""),Flux_Rabinowitz[[#This Row],[exact name in model?]])</f>
        <v>#REF!</v>
      </c>
      <c r="Q20" t="str">
        <f>"v.up('RXN-"&amp;Flux_Rabinowitz[[#This Row],[id]]&amp;"_REV-SPONT') = "&amp;Flux_Rabinowitz[[#This Row],[val_fit]]&amp;" * %nscale%;"</f>
        <v>v.up('RXN-ACONTa_m_REV-SPONT') = 1.7305617 * %nscale%;</v>
      </c>
      <c r="R20">
        <f>_xlfn.XLOOKUP(Flux_Rabinowitz[[#This Row],[id]],Flux_Rabinowitz3[id],Flux_Rabinowitz3[val_fit],"")-Flux_Rabinowitz[[#This Row],[val_fit]]</f>
        <v>0</v>
      </c>
    </row>
    <row r="21" spans="1:18" hidden="1" x14ac:dyDescent="0.2">
      <c r="A21" t="s">
        <v>99</v>
      </c>
      <c r="B21" t="s">
        <v>100</v>
      </c>
      <c r="C21" t="s">
        <v>101</v>
      </c>
      <c r="D21" t="s">
        <v>97</v>
      </c>
      <c r="E21">
        <v>0</v>
      </c>
      <c r="F21" t="s">
        <v>98</v>
      </c>
      <c r="G21">
        <v>1.7305617</v>
      </c>
      <c r="H21">
        <v>1.6668917999999999</v>
      </c>
      <c r="I21">
        <v>1.8260099999999999</v>
      </c>
      <c r="J21">
        <v>32.457550254471812</v>
      </c>
      <c r="K21">
        <v>31.2633894343478</v>
      </c>
      <c r="L21">
        <v>34.247730861123337</v>
      </c>
      <c r="M21">
        <v>1.8038622246761591</v>
      </c>
      <c r="N21">
        <v>33.832974080783799</v>
      </c>
      <c r="O21" t="e">
        <f>_xlfn.XLOOKUP(Flux_Rabinowitz[[#This Row],[id]],[2]!rxns[id],[2]!rxns[id],"")</f>
        <v>#REF!</v>
      </c>
      <c r="P21" t="e">
        <f>IF(Flux_Rabinowitz[[#This Row],[exact name in model?]]="",_xlfn.XLOOKUP(_xlfn.TEXTBEFORE(Flux_Rabinowitz[[#This Row],[id]],"_",-1,,,Flux_Rabinowitz[[#This Row],[id]]),[2]!rxns[id without compartment],[2]!rxns[id],""),Flux_Rabinowitz[[#This Row],[exact name in model?]])</f>
        <v>#REF!</v>
      </c>
      <c r="Q21" t="str">
        <f>"v.up('RXN-"&amp;Flux_Rabinowitz[[#This Row],[id]]&amp;"_REV-SPONT') = "&amp;Flux_Rabinowitz[[#This Row],[val_fit]]&amp;" * %nscale%;"</f>
        <v>v.up('RXN-ACONTb_m_REV-SPONT') = 1.7305617 * %nscale%;</v>
      </c>
      <c r="R21">
        <f>_xlfn.XLOOKUP(Flux_Rabinowitz[[#This Row],[id]],Flux_Rabinowitz3[id],Flux_Rabinowitz3[val_fit],"")-Flux_Rabinowitz[[#This Row],[val_fit]]</f>
        <v>0</v>
      </c>
    </row>
    <row r="22" spans="1:18" hidden="1" x14ac:dyDescent="0.2">
      <c r="A22" t="s">
        <v>102</v>
      </c>
      <c r="B22" t="s">
        <v>103</v>
      </c>
      <c r="C22" t="s">
        <v>104</v>
      </c>
      <c r="D22" t="s">
        <v>62</v>
      </c>
      <c r="E22">
        <v>0</v>
      </c>
      <c r="F22" t="s">
        <v>105</v>
      </c>
      <c r="G22">
        <v>0.60382979999999997</v>
      </c>
      <c r="H22">
        <v>0.57019110000000006</v>
      </c>
      <c r="I22">
        <v>0.71242799999999995</v>
      </c>
      <c r="J22">
        <v>11.32512991512967</v>
      </c>
      <c r="K22">
        <v>10.69421927164028</v>
      </c>
      <c r="L22">
        <v>13.36194347343573</v>
      </c>
      <c r="M22">
        <v>0.57019117474435821</v>
      </c>
      <c r="N22">
        <v>10.694421653893681</v>
      </c>
      <c r="O22" t="e">
        <f>_xlfn.XLOOKUP(Flux_Rabinowitz[[#This Row],[id]],[2]!rxns[id],[2]!rxns[id],"")</f>
        <v>#REF!</v>
      </c>
      <c r="P22" t="e">
        <f>IF(Flux_Rabinowitz[[#This Row],[exact name in model?]]="",_xlfn.XLOOKUP(_xlfn.TEXTBEFORE(Flux_Rabinowitz[[#This Row],[id]],"_",-1,,,Flux_Rabinowitz[[#This Row],[id]]),[2]!rxns[id without compartment],[2]!rxns[id],""),Flux_Rabinowitz[[#This Row],[exact name in model?]])</f>
        <v>#REF!</v>
      </c>
      <c r="Q22" t="str">
        <f>"v.up('RXN-"&amp;Flux_Rabinowitz[[#This Row],[id]]&amp;"_REV-SPONT') = "&amp;Flux_Rabinowitz[[#This Row],[val_fit]]&amp;" * %nscale%;"</f>
        <v>v.up('RXN-ACOTAi_m_REV-SPONT') = 0.6038298 * %nscale%;</v>
      </c>
      <c r="R22">
        <f>_xlfn.XLOOKUP(Flux_Rabinowitz[[#This Row],[id]],Flux_Rabinowitz3[id],Flux_Rabinowitz3[val_fit],"")-Flux_Rabinowitz[[#This Row],[val_fit]]</f>
        <v>0</v>
      </c>
    </row>
    <row r="23" spans="1:18" hidden="1" x14ac:dyDescent="0.2">
      <c r="A23" t="s">
        <v>106</v>
      </c>
      <c r="B23" t="s">
        <v>107</v>
      </c>
      <c r="C23" t="s">
        <v>108</v>
      </c>
      <c r="D23" t="s">
        <v>72</v>
      </c>
      <c r="E23">
        <v>0</v>
      </c>
      <c r="F23" t="s">
        <v>109</v>
      </c>
      <c r="G23">
        <v>2.0548199999999999E-2</v>
      </c>
      <c r="H23">
        <v>2.0556899999999999E-2</v>
      </c>
      <c r="I23">
        <v>0.4516732</v>
      </c>
      <c r="J23">
        <v>0.38539176854482432</v>
      </c>
      <c r="K23">
        <v>0.38555494139628282</v>
      </c>
      <c r="L23">
        <v>8.4713567783212227</v>
      </c>
      <c r="M23">
        <v>2.0556899999999999E-2</v>
      </c>
      <c r="N23">
        <v>0.38556218727077418</v>
      </c>
      <c r="O23" t="e">
        <f>_xlfn.XLOOKUP(Flux_Rabinowitz[[#This Row],[id]],[2]!rxns[id],[2]!rxns[id],"")</f>
        <v>#REF!</v>
      </c>
      <c r="P23" t="e">
        <f>IF(Flux_Rabinowitz[[#This Row],[exact name in model?]]="",_xlfn.XLOOKUP(_xlfn.TEXTBEFORE(Flux_Rabinowitz[[#This Row],[id]],"_",-1,,,Flux_Rabinowitz[[#This Row],[id]]),[2]!rxns[id without compartment],[2]!rxns[id],""),Flux_Rabinowitz[[#This Row],[exact name in model?]])</f>
        <v>#REF!</v>
      </c>
      <c r="Q23" t="str">
        <f>"v.up('RXN-"&amp;Flux_Rabinowitz[[#This Row],[id]]&amp;"_REV-SPONT') = "&amp;Flux_Rabinowitz[[#This Row],[val_fit]]&amp;" * %nscale%;"</f>
        <v>v.up('RXN-ACS_c_REV-SPONT') = 0.0205482 * %nscale%;</v>
      </c>
      <c r="R23">
        <f>_xlfn.XLOOKUP(Flux_Rabinowitz[[#This Row],[id]],Flux_Rabinowitz3[id],Flux_Rabinowitz3[val_fit],"")-Flux_Rabinowitz[[#This Row],[val_fit]]</f>
        <v>0</v>
      </c>
    </row>
    <row r="24" spans="1:18" hidden="1" x14ac:dyDescent="0.2">
      <c r="A24" t="s">
        <v>110</v>
      </c>
      <c r="B24" t="s">
        <v>111</v>
      </c>
      <c r="C24" t="s">
        <v>112</v>
      </c>
      <c r="D24" t="s">
        <v>113</v>
      </c>
      <c r="E24">
        <v>0</v>
      </c>
      <c r="F24" t="s">
        <v>114</v>
      </c>
      <c r="G24">
        <v>1.2336062000000001</v>
      </c>
      <c r="H24">
        <v>1.1390035999999999</v>
      </c>
      <c r="I24">
        <v>1.6164472000000001</v>
      </c>
      <c r="J24">
        <v>23.13690129090919</v>
      </c>
      <c r="K24">
        <v>21.362582210749441</v>
      </c>
      <c r="L24">
        <v>30.317275730590971</v>
      </c>
      <c r="M24">
        <v>1.2178876625221891</v>
      </c>
      <c r="N24">
        <v>22.842521538371329</v>
      </c>
      <c r="O24" t="e">
        <f>_xlfn.XLOOKUP(Flux_Rabinowitz[[#This Row],[id]],[2]!rxns[id],[2]!rxns[id],"")</f>
        <v>#REF!</v>
      </c>
      <c r="P24" t="e">
        <f>IF(Flux_Rabinowitz[[#This Row],[exact name in model?]]="",_xlfn.XLOOKUP(_xlfn.TEXTBEFORE(Flux_Rabinowitz[[#This Row],[id]],"_",-1,,,Flux_Rabinowitz[[#This Row],[id]]),[2]!rxns[id without compartment],[2]!rxns[id],""),Flux_Rabinowitz[[#This Row],[exact name in model?]])</f>
        <v>#REF!</v>
      </c>
      <c r="Q24" t="str">
        <f>"v.up('RXN-"&amp;Flux_Rabinowitz[[#This Row],[id]]&amp;"_REV-SPONT') = "&amp;Flux_Rabinowitz[[#This Row],[val_fit]]&amp;" * %nscale%;"</f>
        <v>v.up('RXN-ADK1_c_REV-SPONT') = 1.2336062 * %nscale%;</v>
      </c>
      <c r="R24">
        <f>_xlfn.XLOOKUP(Flux_Rabinowitz[[#This Row],[id]],Flux_Rabinowitz3[id],Flux_Rabinowitz3[val_fit],"")-Flux_Rabinowitz[[#This Row],[val_fit]]</f>
        <v>0</v>
      </c>
    </row>
    <row r="25" spans="1:18" hidden="1" x14ac:dyDescent="0.2">
      <c r="A25" t="s">
        <v>115</v>
      </c>
      <c r="B25" t="s">
        <v>116</v>
      </c>
      <c r="C25" t="s">
        <v>117</v>
      </c>
      <c r="D25" t="s">
        <v>113</v>
      </c>
      <c r="E25">
        <v>0</v>
      </c>
      <c r="F25" t="s">
        <v>118</v>
      </c>
      <c r="G25">
        <v>5.4062899999999997E-2</v>
      </c>
      <c r="H25">
        <v>5.4062699999999998E-2</v>
      </c>
      <c r="I25">
        <v>0.53150629999999999</v>
      </c>
      <c r="J25">
        <v>1.013976730013431</v>
      </c>
      <c r="K25">
        <v>1.0139729789133971</v>
      </c>
      <c r="L25">
        <v>9.9686664987549243</v>
      </c>
      <c r="M25">
        <v>5.4062781618871049E-2</v>
      </c>
      <c r="N25">
        <v>1.0139935657085519</v>
      </c>
      <c r="O25" t="e">
        <f>_xlfn.XLOOKUP(Flux_Rabinowitz[[#This Row],[id]],[2]!rxns[id],[2]!rxns[id],"")</f>
        <v>#REF!</v>
      </c>
      <c r="P25" t="e">
        <f>IF(Flux_Rabinowitz[[#This Row],[exact name in model?]]="",_xlfn.XLOOKUP(_xlfn.TEXTBEFORE(Flux_Rabinowitz[[#This Row],[id]],"_",-1,,,Flux_Rabinowitz[[#This Row],[id]]),[2]!rxns[id without compartment],[2]!rxns[id],""),Flux_Rabinowitz[[#This Row],[exact name in model?]])</f>
        <v>#REF!</v>
      </c>
      <c r="Q25" t="str">
        <f>"v.up('RXN-"&amp;Flux_Rabinowitz[[#This Row],[id]]&amp;"_REV-SPONT') = "&amp;Flux_Rabinowitz[[#This Row],[val_fit]]&amp;" * %nscale%;"</f>
        <v>v.up('RXN-ADNK1_c_REV-SPONT') = 0.0540629 * %nscale%;</v>
      </c>
      <c r="R25">
        <f>_xlfn.XLOOKUP(Flux_Rabinowitz[[#This Row],[id]],Flux_Rabinowitz3[id],Flux_Rabinowitz3[val_fit],"")-Flux_Rabinowitz[[#This Row],[val_fit]]</f>
        <v>0</v>
      </c>
    </row>
    <row r="26" spans="1:18" hidden="1" x14ac:dyDescent="0.2">
      <c r="A26" t="s">
        <v>119</v>
      </c>
      <c r="B26" t="s">
        <v>120</v>
      </c>
      <c r="C26" t="s">
        <v>121</v>
      </c>
      <c r="D26" t="s">
        <v>26</v>
      </c>
      <c r="E26">
        <v>0</v>
      </c>
      <c r="F26" t="s">
        <v>122</v>
      </c>
      <c r="G26">
        <v>78.076348300000006</v>
      </c>
      <c r="H26">
        <v>77.107059200000009</v>
      </c>
      <c r="I26">
        <v>78.974736899999996</v>
      </c>
      <c r="J26">
        <v>1464.3609636298399</v>
      </c>
      <c r="K26">
        <v>1446.181461752293</v>
      </c>
      <c r="L26">
        <v>1481.210691167752</v>
      </c>
      <c r="M26">
        <v>77.339205761509675</v>
      </c>
      <c r="N26">
        <v>1450.562747067512</v>
      </c>
      <c r="O26" t="e">
        <f>_xlfn.XLOOKUP(Flux_Rabinowitz[[#This Row],[id]],[2]!rxns[id],[2]!rxns[id],"")</f>
        <v>#REF!</v>
      </c>
      <c r="P26" t="e">
        <f>IF(Flux_Rabinowitz[[#This Row],[exact name in model?]]="",_xlfn.XLOOKUP(_xlfn.TEXTBEFORE(Flux_Rabinowitz[[#This Row],[id]],"_",-1,,,Flux_Rabinowitz[[#This Row],[id]]),[2]!rxns[id without compartment],[2]!rxns[id],""),Flux_Rabinowitz[[#This Row],[exact name in model?]])</f>
        <v>#REF!</v>
      </c>
      <c r="Q26" t="str">
        <f>"v.up('RXN-"&amp;Flux_Rabinowitz[[#This Row],[id]]&amp;"_REV-SPONT') = "&amp;Flux_Rabinowitz[[#This Row],[val_fit]]&amp;" * %nscale%;"</f>
        <v>v.up('RXN-ADPATPt_c_m_REV-SPONT') = 78.0763483 * %nscale%;</v>
      </c>
      <c r="R26">
        <f>_xlfn.XLOOKUP(Flux_Rabinowitz[[#This Row],[id]],Flux_Rabinowitz3[id],Flux_Rabinowitz3[val_fit],"")-Flux_Rabinowitz[[#This Row],[val_fit]]</f>
        <v>0</v>
      </c>
    </row>
    <row r="27" spans="1:18" hidden="1" x14ac:dyDescent="0.2">
      <c r="A27" t="s">
        <v>123</v>
      </c>
      <c r="B27" t="s">
        <v>124</v>
      </c>
      <c r="C27" t="s">
        <v>125</v>
      </c>
      <c r="D27" t="s">
        <v>113</v>
      </c>
      <c r="E27">
        <v>0</v>
      </c>
      <c r="F27" t="s">
        <v>126</v>
      </c>
      <c r="G27">
        <v>2.0556999999999999E-2</v>
      </c>
      <c r="H27">
        <v>2.0556899999999999E-2</v>
      </c>
      <c r="I27">
        <v>2.0557099999999998E-2</v>
      </c>
      <c r="J27">
        <v>0.38555681694629962</v>
      </c>
      <c r="K27">
        <v>0.38555494139628282</v>
      </c>
      <c r="L27">
        <v>0.3855586924963163</v>
      </c>
      <c r="M27">
        <v>2.055699132142089E-2</v>
      </c>
      <c r="N27">
        <v>0.3855639000818879</v>
      </c>
      <c r="O27" t="e">
        <f>_xlfn.XLOOKUP(Flux_Rabinowitz[[#This Row],[id]],[2]!rxns[id],[2]!rxns[id],"")</f>
        <v>#REF!</v>
      </c>
      <c r="P27" t="e">
        <f>IF(Flux_Rabinowitz[[#This Row],[exact name in model?]]="",_xlfn.XLOOKUP(_xlfn.TEXTBEFORE(Flux_Rabinowitz[[#This Row],[id]],"_",-1,,,Flux_Rabinowitz[[#This Row],[id]]),[2]!rxns[id without compartment],[2]!rxns[id],""),Flux_Rabinowitz[[#This Row],[exact name in model?]])</f>
        <v>#REF!</v>
      </c>
      <c r="Q27" t="str">
        <f>"v.up('RXN-"&amp;Flux_Rabinowitz[[#This Row],[id]]&amp;"_REV-SPONT') = "&amp;Flux_Rabinowitz[[#This Row],[val_fit]]&amp;" * %nscale%;"</f>
        <v>v.up('RXN-ADSK_c_REV-SPONT') = 0.020557 * %nscale%;</v>
      </c>
      <c r="R27">
        <f>_xlfn.XLOOKUP(Flux_Rabinowitz[[#This Row],[id]],Flux_Rabinowitz3[id],Flux_Rabinowitz3[val_fit],"")-Flux_Rabinowitz[[#This Row],[val_fit]]</f>
        <v>0</v>
      </c>
    </row>
    <row r="28" spans="1:18" hidden="1" x14ac:dyDescent="0.2">
      <c r="A28" t="s">
        <v>127</v>
      </c>
      <c r="B28" t="s">
        <v>128</v>
      </c>
      <c r="C28" t="s">
        <v>129</v>
      </c>
      <c r="D28" t="s">
        <v>113</v>
      </c>
      <c r="E28">
        <v>0</v>
      </c>
      <c r="F28" t="s">
        <v>130</v>
      </c>
      <c r="G28">
        <v>5.9740799999999997E-2</v>
      </c>
      <c r="H28">
        <v>5.9740699999999987E-2</v>
      </c>
      <c r="I28">
        <v>5.97409E-2</v>
      </c>
      <c r="J28">
        <v>1.1204685844153079</v>
      </c>
      <c r="K28">
        <v>1.120466708865292</v>
      </c>
      <c r="L28">
        <v>1.120470459965325</v>
      </c>
      <c r="M28">
        <v>5.9740853573085222E-2</v>
      </c>
      <c r="N28">
        <v>1.120490646598552</v>
      </c>
      <c r="O28" t="e">
        <f>_xlfn.XLOOKUP(Flux_Rabinowitz[[#This Row],[id]],[2]!rxns[id],[2]!rxns[id],"")</f>
        <v>#REF!</v>
      </c>
      <c r="P28" t="e">
        <f>IF(Flux_Rabinowitz[[#This Row],[exact name in model?]]="",_xlfn.XLOOKUP(_xlfn.TEXTBEFORE(Flux_Rabinowitz[[#This Row],[id]],"_",-1,,,Flux_Rabinowitz[[#This Row],[id]]),[2]!rxns[id without compartment],[2]!rxns[id],""),Flux_Rabinowitz[[#This Row],[exact name in model?]])</f>
        <v>#REF!</v>
      </c>
      <c r="Q28" t="str">
        <f>"v.up('RXN-"&amp;Flux_Rabinowitz[[#This Row],[id]]&amp;"_REV-SPONT') = "&amp;Flux_Rabinowitz[[#This Row],[val_fit]]&amp;" * %nscale%;"</f>
        <v>v.up('RXN-ADSL1r_c_REV-SPONT') = 0.0597408 * %nscale%;</v>
      </c>
      <c r="R28">
        <f>_xlfn.XLOOKUP(Flux_Rabinowitz[[#This Row],[id]],Flux_Rabinowitz3[id],Flux_Rabinowitz3[val_fit],"")-Flux_Rabinowitz[[#This Row],[val_fit]]</f>
        <v>0</v>
      </c>
    </row>
    <row r="29" spans="1:18" hidden="1" x14ac:dyDescent="0.2">
      <c r="A29" t="s">
        <v>131</v>
      </c>
      <c r="B29" t="s">
        <v>132</v>
      </c>
      <c r="C29" t="s">
        <v>133</v>
      </c>
      <c r="D29" t="s">
        <v>113</v>
      </c>
      <c r="E29">
        <v>0</v>
      </c>
      <c r="F29" t="s">
        <v>130</v>
      </c>
      <c r="G29">
        <v>7.2780399999999995E-2</v>
      </c>
      <c r="H29">
        <v>7.2780299999999992E-2</v>
      </c>
      <c r="I29">
        <v>7.2780499999999998E-2</v>
      </c>
      <c r="J29">
        <v>1.365032804401346</v>
      </c>
      <c r="K29">
        <v>1.3650309288513289</v>
      </c>
      <c r="L29">
        <v>1.365034679951362</v>
      </c>
      <c r="M29">
        <v>7.2780473601722573E-2</v>
      </c>
      <c r="N29">
        <v>1.365059838423254</v>
      </c>
      <c r="O29" t="e">
        <f>_xlfn.XLOOKUP(Flux_Rabinowitz[[#This Row],[id]],[2]!rxns[id],[2]!rxns[id],"")</f>
        <v>#REF!</v>
      </c>
      <c r="P29" t="e">
        <f>IF(Flux_Rabinowitz[[#This Row],[exact name in model?]]="",_xlfn.XLOOKUP(_xlfn.TEXTBEFORE(Flux_Rabinowitz[[#This Row],[id]],"_",-1,,,Flux_Rabinowitz[[#This Row],[id]]),[2]!rxns[id without compartment],[2]!rxns[id],""),Flux_Rabinowitz[[#This Row],[exact name in model?]])</f>
        <v>#REF!</v>
      </c>
      <c r="Q29" t="str">
        <f>"v.up('RXN-"&amp;Flux_Rabinowitz[[#This Row],[id]]&amp;"_REV-SPONT') = "&amp;Flux_Rabinowitz[[#This Row],[val_fit]]&amp;" * %nscale%;"</f>
        <v>v.up('RXN-ADSL2i_c_REV-SPONT') = 0.0727804 * %nscale%;</v>
      </c>
      <c r="R29">
        <f>_xlfn.XLOOKUP(Flux_Rabinowitz[[#This Row],[id]],Flux_Rabinowitz3[id],Flux_Rabinowitz3[val_fit],"")-Flux_Rabinowitz[[#This Row],[val_fit]]</f>
        <v>0</v>
      </c>
    </row>
    <row r="30" spans="1:18" hidden="1" x14ac:dyDescent="0.2">
      <c r="A30" t="s">
        <v>134</v>
      </c>
      <c r="B30" t="s">
        <v>135</v>
      </c>
      <c r="C30" t="s">
        <v>136</v>
      </c>
      <c r="D30" t="s">
        <v>113</v>
      </c>
      <c r="E30">
        <v>0</v>
      </c>
      <c r="F30" t="s">
        <v>137</v>
      </c>
      <c r="G30">
        <v>5.9740799999999997E-2</v>
      </c>
      <c r="H30">
        <v>5.9740699999999987E-2</v>
      </c>
      <c r="I30">
        <v>5.97409E-2</v>
      </c>
      <c r="J30">
        <v>1.1204685844153079</v>
      </c>
      <c r="K30">
        <v>1.120466708865292</v>
      </c>
      <c r="L30">
        <v>1.120470459965325</v>
      </c>
      <c r="M30">
        <v>5.9740853573085222E-2</v>
      </c>
      <c r="N30">
        <v>1.120490646598552</v>
      </c>
      <c r="O30" t="e">
        <f>_xlfn.XLOOKUP(Flux_Rabinowitz[[#This Row],[id]],[2]!rxns[id],[2]!rxns[id],"")</f>
        <v>#REF!</v>
      </c>
      <c r="P30" t="e">
        <f>IF(Flux_Rabinowitz[[#This Row],[exact name in model?]]="",_xlfn.XLOOKUP(_xlfn.TEXTBEFORE(Flux_Rabinowitz[[#This Row],[id]],"_",-1,,,Flux_Rabinowitz[[#This Row],[id]]),[2]!rxns[id without compartment],[2]!rxns[id],""),Flux_Rabinowitz[[#This Row],[exact name in model?]])</f>
        <v>#REF!</v>
      </c>
      <c r="Q30" t="str">
        <f>"v.up('RXN-"&amp;Flux_Rabinowitz[[#This Row],[id]]&amp;"_REV-SPONT') = "&amp;Flux_Rabinowitz[[#This Row],[val_fit]]&amp;" * %nscale%;"</f>
        <v>v.up('RXN-ADSS_c_REV-SPONT') = 0.0597408 * %nscale%;</v>
      </c>
      <c r="R30">
        <f>_xlfn.XLOOKUP(Flux_Rabinowitz[[#This Row],[id]],Flux_Rabinowitz3[id],Flux_Rabinowitz3[val_fit],"")-Flux_Rabinowitz[[#This Row],[val_fit]]</f>
        <v>0</v>
      </c>
    </row>
    <row r="31" spans="1:18" hidden="1" x14ac:dyDescent="0.2">
      <c r="A31" t="s">
        <v>138</v>
      </c>
      <c r="B31" t="s">
        <v>139</v>
      </c>
      <c r="C31" t="s">
        <v>140</v>
      </c>
      <c r="D31" t="s">
        <v>141</v>
      </c>
      <c r="E31">
        <v>0</v>
      </c>
      <c r="F31" t="s">
        <v>142</v>
      </c>
      <c r="G31">
        <v>2.37273E-2</v>
      </c>
      <c r="H31">
        <v>2.37272E-2</v>
      </c>
      <c r="I31">
        <v>2.3727399999999999E-2</v>
      </c>
      <c r="J31">
        <v>0.44501737912778783</v>
      </c>
      <c r="K31">
        <v>0.44501550357777098</v>
      </c>
      <c r="L31">
        <v>0.44501925467780462</v>
      </c>
      <c r="M31">
        <v>2.3727317533513231E-2</v>
      </c>
      <c r="N31">
        <v>0.4450260713575272</v>
      </c>
      <c r="O31" t="e">
        <f>_xlfn.XLOOKUP(Flux_Rabinowitz[[#This Row],[id]],[2]!rxns[id],[2]!rxns[id],"")</f>
        <v>#REF!</v>
      </c>
      <c r="P31" t="e">
        <f>IF(Flux_Rabinowitz[[#This Row],[exact name in model?]]="",_xlfn.XLOOKUP(_xlfn.TEXTBEFORE(Flux_Rabinowitz[[#This Row],[id]],"_",-1,,,Flux_Rabinowitz[[#This Row],[id]]),[2]!rxns[id without compartment],[2]!rxns[id],""),Flux_Rabinowitz[[#This Row],[exact name in model?]])</f>
        <v>#REF!</v>
      </c>
      <c r="Q31" t="str">
        <f>"v.up('RXN-"&amp;Flux_Rabinowitz[[#This Row],[id]]&amp;"_REV-SPONT') = "&amp;Flux_Rabinowitz[[#This Row],[val_fit]]&amp;" * %nscale%;"</f>
        <v>v.up('RXN-AGPAT_c_REV-SPONT') = 0.0237273 * %nscale%;</v>
      </c>
      <c r="R31">
        <f>_xlfn.XLOOKUP(Flux_Rabinowitz[[#This Row],[id]],Flux_Rabinowitz3[id],Flux_Rabinowitz3[val_fit],"")-Flux_Rabinowitz[[#This Row],[val_fit]]</f>
        <v>0</v>
      </c>
    </row>
    <row r="32" spans="1:18" hidden="1" x14ac:dyDescent="0.2">
      <c r="A32" t="s">
        <v>143</v>
      </c>
      <c r="B32" t="s">
        <v>144</v>
      </c>
      <c r="C32" t="s">
        <v>145</v>
      </c>
      <c r="D32" t="s">
        <v>62</v>
      </c>
      <c r="E32">
        <v>0</v>
      </c>
      <c r="F32" t="s">
        <v>63</v>
      </c>
      <c r="G32">
        <v>0.60382979999999997</v>
      </c>
      <c r="H32">
        <v>0.57019110000000006</v>
      </c>
      <c r="I32">
        <v>0.71242799999999995</v>
      </c>
      <c r="J32">
        <v>11.32512991512967</v>
      </c>
      <c r="K32">
        <v>10.69421927164028</v>
      </c>
      <c r="L32">
        <v>13.36194347343573</v>
      </c>
      <c r="M32">
        <v>0.57019117474435821</v>
      </c>
      <c r="N32">
        <v>10.694421653893681</v>
      </c>
      <c r="O32" t="e">
        <f>_xlfn.XLOOKUP(Flux_Rabinowitz[[#This Row],[id]],[2]!rxns[id],[2]!rxns[id],"")</f>
        <v>#REF!</v>
      </c>
      <c r="P32" t="e">
        <f>IF(Flux_Rabinowitz[[#This Row],[exact name in model?]]="",_xlfn.XLOOKUP(_xlfn.TEXTBEFORE(Flux_Rabinowitz[[#This Row],[id]],"_",-1,,,Flux_Rabinowitz[[#This Row],[id]]),[2]!rxns[id without compartment],[2]!rxns[id],""),Flux_Rabinowitz[[#This Row],[exact name in model?]])</f>
        <v>#REF!</v>
      </c>
      <c r="Q32" t="str">
        <f>"v.up('RXN-"&amp;Flux_Rabinowitz[[#This Row],[id]]&amp;"_REV-SPONT') = "&amp;Flux_Rabinowitz[[#This Row],[val_fit]]&amp;" * %nscale%;"</f>
        <v>v.up('RXN-AGPRi_m_REV-SPONT') = 0.6038298 * %nscale%;</v>
      </c>
      <c r="R32">
        <f>_xlfn.XLOOKUP(Flux_Rabinowitz[[#This Row],[id]],Flux_Rabinowitz3[id],Flux_Rabinowitz3[val_fit],"")-Flux_Rabinowitz[[#This Row],[val_fit]]</f>
        <v>0</v>
      </c>
    </row>
    <row r="33" spans="1:18" hidden="1" x14ac:dyDescent="0.2">
      <c r="A33" t="s">
        <v>146</v>
      </c>
      <c r="B33" t="s">
        <v>147</v>
      </c>
      <c r="C33" t="s">
        <v>148</v>
      </c>
      <c r="D33" t="s">
        <v>149</v>
      </c>
      <c r="E33">
        <v>0</v>
      </c>
      <c r="F33" t="s">
        <v>150</v>
      </c>
      <c r="G33">
        <v>0</v>
      </c>
      <c r="H33">
        <v>0</v>
      </c>
      <c r="I33">
        <v>0.1008312</v>
      </c>
      <c r="J33">
        <v>0</v>
      </c>
      <c r="K33">
        <v>0</v>
      </c>
      <c r="L33">
        <v>1.891139588503951</v>
      </c>
      <c r="M33">
        <v>0</v>
      </c>
      <c r="N33">
        <v>0</v>
      </c>
      <c r="O33" t="e">
        <f>_xlfn.XLOOKUP(Flux_Rabinowitz[[#This Row],[id]],[2]!rxns[id],[2]!rxns[id],"")</f>
        <v>#REF!</v>
      </c>
      <c r="P33" t="e">
        <f>IF(Flux_Rabinowitz[[#This Row],[exact name in model?]]="",_xlfn.XLOOKUP(_xlfn.TEXTBEFORE(Flux_Rabinowitz[[#This Row],[id]],"_",-1,,,Flux_Rabinowitz[[#This Row],[id]]),[2]!rxns[id without compartment],[2]!rxns[id],""),Flux_Rabinowitz[[#This Row],[exact name in model?]])</f>
        <v>#REF!</v>
      </c>
      <c r="Q33" t="str">
        <f>"v.up('RXN-"&amp;Flux_Rabinowitz[[#This Row],[id]]&amp;"_REV-SPONT') = "&amp;Flux_Rabinowitz[[#This Row],[val_fit]]&amp;" * %nscale%;"</f>
        <v>v.up('RXN-AGTi_c_REV-SPONT') = 0 * %nscale%;</v>
      </c>
      <c r="R33">
        <f>_xlfn.XLOOKUP(Flux_Rabinowitz[[#This Row],[id]],Flux_Rabinowitz3[id],Flux_Rabinowitz3[val_fit],"")-Flux_Rabinowitz[[#This Row],[val_fit]]</f>
        <v>0</v>
      </c>
    </row>
    <row r="34" spans="1:18" hidden="1" x14ac:dyDescent="0.2">
      <c r="A34" t="s">
        <v>151</v>
      </c>
      <c r="B34" t="s">
        <v>152</v>
      </c>
      <c r="C34" t="s">
        <v>153</v>
      </c>
      <c r="D34" t="s">
        <v>154</v>
      </c>
      <c r="E34">
        <v>0</v>
      </c>
      <c r="F34" t="s">
        <v>155</v>
      </c>
      <c r="G34">
        <v>5.4062899999999997E-2</v>
      </c>
      <c r="H34">
        <v>5.4062699999999998E-2</v>
      </c>
      <c r="I34">
        <v>0.53150629999999999</v>
      </c>
      <c r="J34">
        <v>1.013976730013431</v>
      </c>
      <c r="K34">
        <v>1.0139729789133971</v>
      </c>
      <c r="L34">
        <v>9.9686664987549243</v>
      </c>
      <c r="M34">
        <v>5.4062781618871049E-2</v>
      </c>
      <c r="N34">
        <v>1.0139935657085519</v>
      </c>
      <c r="O34" t="e">
        <f>_xlfn.XLOOKUP(Flux_Rabinowitz[[#This Row],[id]],[2]!rxns[id],[2]!rxns[id],"")</f>
        <v>#REF!</v>
      </c>
      <c r="P34" t="e">
        <f>IF(Flux_Rabinowitz[[#This Row],[exact name in model?]]="",_xlfn.XLOOKUP(_xlfn.TEXTBEFORE(Flux_Rabinowitz[[#This Row],[id]],"_",-1,,,Flux_Rabinowitz[[#This Row],[id]]),[2]!rxns[id without compartment],[2]!rxns[id],""),Flux_Rabinowitz[[#This Row],[exact name in model?]])</f>
        <v>#REF!</v>
      </c>
      <c r="Q34" t="str">
        <f>"v.up('RXN-"&amp;Flux_Rabinowitz[[#This Row],[id]]&amp;"_REV-SPONT') = "&amp;Flux_Rabinowitz[[#This Row],[val_fit]]&amp;" * %nscale%;"</f>
        <v>v.up('RXN-AHCi_c_REV-SPONT') = 0.0540629 * %nscale%;</v>
      </c>
      <c r="R34">
        <f>_xlfn.XLOOKUP(Flux_Rabinowitz[[#This Row],[id]],Flux_Rabinowitz3[id],Flux_Rabinowitz3[val_fit],"")-Flux_Rabinowitz[[#This Row],[val_fit]]</f>
        <v>0</v>
      </c>
    </row>
    <row r="35" spans="1:18" hidden="1" x14ac:dyDescent="0.2">
      <c r="A35" t="s">
        <v>156</v>
      </c>
      <c r="B35" t="s">
        <v>157</v>
      </c>
      <c r="C35" t="s">
        <v>158</v>
      </c>
      <c r="D35" t="s">
        <v>154</v>
      </c>
      <c r="E35">
        <v>0</v>
      </c>
      <c r="F35" t="s">
        <v>159</v>
      </c>
      <c r="G35">
        <v>2.0557200000000001E-2</v>
      </c>
      <c r="H35">
        <v>0</v>
      </c>
      <c r="I35">
        <v>2.0557099999999998E-2</v>
      </c>
      <c r="J35">
        <v>0.38556056804633321</v>
      </c>
      <c r="K35">
        <v>0</v>
      </c>
      <c r="L35">
        <v>0.3855586924963163</v>
      </c>
      <c r="M35">
        <v>2.055699132142089E-2</v>
      </c>
      <c r="N35">
        <v>0.38556390008188779</v>
      </c>
      <c r="O35" t="e">
        <f>_xlfn.XLOOKUP(Flux_Rabinowitz[[#This Row],[id]],[2]!rxns[id],[2]!rxns[id],"")</f>
        <v>#REF!</v>
      </c>
      <c r="P35" t="e">
        <f>IF(Flux_Rabinowitz[[#This Row],[exact name in model?]]="",_xlfn.XLOOKUP(_xlfn.TEXTBEFORE(Flux_Rabinowitz[[#This Row],[id]],"_",-1,,,Flux_Rabinowitz[[#This Row],[id]]),[2]!rxns[id without compartment],[2]!rxns[id],""),Flux_Rabinowitz[[#This Row],[exact name in model?]])</f>
        <v>#REF!</v>
      </c>
      <c r="Q35" t="str">
        <f>"v.up('RXN-"&amp;Flux_Rabinowitz[[#This Row],[id]]&amp;"_REV-SPONT') = "&amp;Flux_Rabinowitz[[#This Row],[val_fit]]&amp;" * %nscale%;"</f>
        <v>v.up('RXN-AHSERL2_c_REV-SPONT') = 0.0205572 * %nscale%;</v>
      </c>
      <c r="R35">
        <f>_xlfn.XLOOKUP(Flux_Rabinowitz[[#This Row],[id]],Flux_Rabinowitz3[id],Flux_Rabinowitz3[val_fit],"")-Flux_Rabinowitz[[#This Row],[val_fit]]</f>
        <v>0</v>
      </c>
    </row>
    <row r="36" spans="1:18" hidden="1" x14ac:dyDescent="0.2">
      <c r="A36" t="s">
        <v>160</v>
      </c>
      <c r="B36" t="s">
        <v>161</v>
      </c>
      <c r="C36" t="s">
        <v>162</v>
      </c>
      <c r="D36" t="s">
        <v>113</v>
      </c>
      <c r="E36">
        <v>0</v>
      </c>
      <c r="F36" t="s">
        <v>163</v>
      </c>
      <c r="G36">
        <v>0.10377690000000001</v>
      </c>
      <c r="H36">
        <v>0.1037768</v>
      </c>
      <c r="I36">
        <v>0.10377699999999999</v>
      </c>
      <c r="J36">
        <v>1.9463876653477861</v>
      </c>
      <c r="K36">
        <v>1.946385789797769</v>
      </c>
      <c r="L36">
        <v>1.9463895408978029</v>
      </c>
      <c r="M36">
        <v>0.1037769697962083</v>
      </c>
      <c r="N36">
        <v>1.9464255536077499</v>
      </c>
      <c r="O36" t="e">
        <f>_xlfn.XLOOKUP(Flux_Rabinowitz[[#This Row],[id]],[2]!rxns[id],[2]!rxns[id],"")</f>
        <v>#REF!</v>
      </c>
      <c r="P36" t="e">
        <f>IF(Flux_Rabinowitz[[#This Row],[exact name in model?]]="",_xlfn.XLOOKUP(_xlfn.TEXTBEFORE(Flux_Rabinowitz[[#This Row],[id]],"_",-1,,,Flux_Rabinowitz[[#This Row],[id]]),[2]!rxns[id without compartment],[2]!rxns[id],""),Flux_Rabinowitz[[#This Row],[exact name in model?]])</f>
        <v>#REF!</v>
      </c>
      <c r="Q36" t="str">
        <f>"v.up('RXN-"&amp;Flux_Rabinowitz[[#This Row],[id]]&amp;"_REV-SPONT') = "&amp;Flux_Rabinowitz[[#This Row],[val_fit]]&amp;" * %nscale%;"</f>
        <v>v.up('RXN-AICART_c_REV-SPONT') = 0.1037769 * %nscale%;</v>
      </c>
      <c r="R36">
        <f>_xlfn.XLOOKUP(Flux_Rabinowitz[[#This Row],[id]],Flux_Rabinowitz3[id],Flux_Rabinowitz3[val_fit],"")-Flux_Rabinowitz[[#This Row],[val_fit]]</f>
        <v>0</v>
      </c>
    </row>
    <row r="37" spans="1:18" hidden="1" x14ac:dyDescent="0.2">
      <c r="A37" t="s">
        <v>164</v>
      </c>
      <c r="B37" t="s">
        <v>165</v>
      </c>
      <c r="C37" t="s">
        <v>166</v>
      </c>
      <c r="D37" t="s">
        <v>113</v>
      </c>
      <c r="E37">
        <v>0</v>
      </c>
      <c r="F37" t="s">
        <v>167</v>
      </c>
      <c r="G37">
        <v>7.2780399999999995E-2</v>
      </c>
      <c r="H37">
        <v>7.2780299999999992E-2</v>
      </c>
      <c r="I37">
        <v>7.2780499999999998E-2</v>
      </c>
      <c r="J37">
        <v>1.365032804401346</v>
      </c>
      <c r="K37">
        <v>1.3650309288513289</v>
      </c>
      <c r="L37">
        <v>1.365034679951362</v>
      </c>
      <c r="M37">
        <v>7.2780473601722573E-2</v>
      </c>
      <c r="N37">
        <v>1.365059838423254</v>
      </c>
      <c r="O37" t="e">
        <f>_xlfn.XLOOKUP(Flux_Rabinowitz[[#This Row],[id]],[2]!rxns[id],[2]!rxns[id],"")</f>
        <v>#REF!</v>
      </c>
      <c r="P37" t="e">
        <f>IF(Flux_Rabinowitz[[#This Row],[exact name in model?]]="",_xlfn.XLOOKUP(_xlfn.TEXTBEFORE(Flux_Rabinowitz[[#This Row],[id]],"_",-1,,,Flux_Rabinowitz[[#This Row],[id]]),[2]!rxns[id without compartment],[2]!rxns[id],""),Flux_Rabinowitz[[#This Row],[exact name in model?]])</f>
        <v>#REF!</v>
      </c>
      <c r="Q37" t="str">
        <f>"v.up('RXN-"&amp;Flux_Rabinowitz[[#This Row],[id]]&amp;"_REV-SPONT') = "&amp;Flux_Rabinowitz[[#This Row],[val_fit]]&amp;" * %nscale%;"</f>
        <v>v.up('RXN-AIRC1_c_REV-SPONT') = 0.0727804 * %nscale%;</v>
      </c>
      <c r="R37">
        <f>_xlfn.XLOOKUP(Flux_Rabinowitz[[#This Row],[id]],Flux_Rabinowitz3[id],Flux_Rabinowitz3[val_fit],"")-Flux_Rabinowitz[[#This Row],[val_fit]]</f>
        <v>0</v>
      </c>
    </row>
    <row r="38" spans="1:18" hidden="1" x14ac:dyDescent="0.2">
      <c r="A38" t="s">
        <v>168</v>
      </c>
      <c r="B38" t="s">
        <v>169</v>
      </c>
      <c r="C38" t="s">
        <v>170</v>
      </c>
      <c r="D38" t="s">
        <v>26</v>
      </c>
      <c r="E38">
        <v>0</v>
      </c>
      <c r="F38" t="s">
        <v>171</v>
      </c>
      <c r="G38">
        <v>229.9079169</v>
      </c>
      <c r="H38">
        <v>0</v>
      </c>
      <c r="I38">
        <v>99999997.068620503</v>
      </c>
      <c r="J38">
        <v>4312.0379739611017</v>
      </c>
      <c r="K38">
        <v>0</v>
      </c>
      <c r="L38">
        <v>1875549961.785115</v>
      </c>
      <c r="M38">
        <v>0</v>
      </c>
      <c r="N38">
        <v>0</v>
      </c>
      <c r="O38" t="e">
        <f>_xlfn.XLOOKUP(Flux_Rabinowitz[[#This Row],[id]],[2]!rxns[id],[2]!rxns[id],"")</f>
        <v>#REF!</v>
      </c>
      <c r="P38" t="e">
        <f>IF(Flux_Rabinowitz[[#This Row],[exact name in model?]]="",_xlfn.XLOOKUP(_xlfn.TEXTBEFORE(Flux_Rabinowitz[[#This Row],[id]],"_",-1,,,Flux_Rabinowitz[[#This Row],[id]]),[2]!rxns[id without compartment],[2]!rxns[id],""),Flux_Rabinowitz[[#This Row],[exact name in model?]])</f>
        <v>#REF!</v>
      </c>
      <c r="Q38" t="str">
        <f>"v.up('RXN-"&amp;Flux_Rabinowitz[[#This Row],[id]]&amp;"_REV-SPONT') = "&amp;Flux_Rabinowitz[[#This Row],[val_fit]]&amp;" * %nscale%;"</f>
        <v>v.up('RXN-AKGCITta_m_REV-SPONT') = 229.9079169 * %nscale%;</v>
      </c>
      <c r="R38">
        <f>_xlfn.XLOOKUP(Flux_Rabinowitz[[#This Row],[id]],Flux_Rabinowitz3[id],Flux_Rabinowitz3[val_fit],"")-Flux_Rabinowitz[[#This Row],[val_fit]]</f>
        <v>0</v>
      </c>
    </row>
    <row r="39" spans="1:18" hidden="1" x14ac:dyDescent="0.2">
      <c r="A39" t="s">
        <v>172</v>
      </c>
      <c r="B39" t="s">
        <v>173</v>
      </c>
      <c r="C39" t="s">
        <v>174</v>
      </c>
      <c r="D39" t="s">
        <v>97</v>
      </c>
      <c r="E39">
        <v>0</v>
      </c>
      <c r="F39" t="s">
        <v>175</v>
      </c>
      <c r="G39">
        <v>1.2466653999999999</v>
      </c>
      <c r="H39">
        <v>1.1718179</v>
      </c>
      <c r="I39">
        <v>1.3404366000000001</v>
      </c>
      <c r="J39">
        <v>23.381833118698509</v>
      </c>
      <c r="K39">
        <v>21.978030819900631</v>
      </c>
      <c r="L39">
        <v>25.14055887601889</v>
      </c>
      <c r="M39">
        <v>1.3199663362540339</v>
      </c>
      <c r="N39">
        <v>24.757094101245588</v>
      </c>
      <c r="O39" t="e">
        <f>_xlfn.XLOOKUP(Flux_Rabinowitz[[#This Row],[id]],[2]!rxns[id],[2]!rxns[id],"")</f>
        <v>#REF!</v>
      </c>
      <c r="P39" t="e">
        <f>IF(Flux_Rabinowitz[[#This Row],[exact name in model?]]="",_xlfn.XLOOKUP(_xlfn.TEXTBEFORE(Flux_Rabinowitz[[#This Row],[id]],"_",-1,,,Flux_Rabinowitz[[#This Row],[id]]),[2]!rxns[id without compartment],[2]!rxns[id],""),Flux_Rabinowitz[[#This Row],[exact name in model?]])</f>
        <v>#REF!</v>
      </c>
      <c r="Q39" t="str">
        <f>"v.up('RXN-"&amp;Flux_Rabinowitz[[#This Row],[id]]&amp;"_REV-SPONT') = "&amp;Flux_Rabinowitz[[#This Row],[val_fit]]&amp;" * %nscale%;"</f>
        <v>v.up('RXN-AKGDH_m_REV-SPONT') = 1.2466654 * %nscale%;</v>
      </c>
      <c r="R39">
        <f>_xlfn.XLOOKUP(Flux_Rabinowitz[[#This Row],[id]],Flux_Rabinowitz3[id],Flux_Rabinowitz3[val_fit],"")-Flux_Rabinowitz[[#This Row],[val_fit]]</f>
        <v>0</v>
      </c>
    </row>
    <row r="40" spans="1:18" hidden="1" x14ac:dyDescent="0.2">
      <c r="A40" t="s">
        <v>176</v>
      </c>
      <c r="B40" t="s">
        <v>177</v>
      </c>
      <c r="C40" t="s">
        <v>178</v>
      </c>
      <c r="D40" t="s">
        <v>26</v>
      </c>
      <c r="E40">
        <v>0</v>
      </c>
      <c r="F40" t="s">
        <v>30</v>
      </c>
      <c r="G40">
        <v>234.12378530000001</v>
      </c>
      <c r="H40">
        <v>2.9313796000000001</v>
      </c>
      <c r="I40">
        <v>100000000.00000019</v>
      </c>
      <c r="J40">
        <v>4391.1086944440749</v>
      </c>
      <c r="K40">
        <v>54.979490579234167</v>
      </c>
      <c r="L40">
        <v>1875550016.7646079</v>
      </c>
      <c r="M40">
        <v>3.023336502360245</v>
      </c>
      <c r="N40">
        <v>56.70525393933854</v>
      </c>
      <c r="O40" t="e">
        <f>_xlfn.XLOOKUP(Flux_Rabinowitz[[#This Row],[id]],[2]!rxns[id],[2]!rxns[id],"")</f>
        <v>#REF!</v>
      </c>
      <c r="P40" t="e">
        <f>IF(Flux_Rabinowitz[[#This Row],[exact name in model?]]="",_xlfn.XLOOKUP(_xlfn.TEXTBEFORE(Flux_Rabinowitz[[#This Row],[id]],"_",-1,,,Flux_Rabinowitz[[#This Row],[id]]),[2]!rxns[id without compartment],[2]!rxns[id],""),Flux_Rabinowitz[[#This Row],[exact name in model?]])</f>
        <v>#REF!</v>
      </c>
      <c r="Q40" t="str">
        <f>"v.up('RXN-"&amp;Flux_Rabinowitz[[#This Row],[id]]&amp;"_REV-SPONT') = "&amp;Flux_Rabinowitz[[#This Row],[val_fit]]&amp;" * %nscale%;"</f>
        <v>v.up('RXN-AKGMALta_m_REV-SPONT') = 234.1237853 * %nscale%;</v>
      </c>
      <c r="R40">
        <f>_xlfn.XLOOKUP(Flux_Rabinowitz[[#This Row],[id]],Flux_Rabinowitz3[id],Flux_Rabinowitz3[val_fit],"")-Flux_Rabinowitz[[#This Row],[val_fit]]</f>
        <v>0</v>
      </c>
    </row>
    <row r="41" spans="1:18" hidden="1" x14ac:dyDescent="0.2">
      <c r="A41" t="s">
        <v>179</v>
      </c>
      <c r="B41" t="s">
        <v>180</v>
      </c>
      <c r="C41" t="s">
        <v>181</v>
      </c>
      <c r="D41" t="s">
        <v>43</v>
      </c>
      <c r="E41">
        <v>1</v>
      </c>
      <c r="F41" t="s">
        <v>182</v>
      </c>
      <c r="G41">
        <v>0.44525989999999999</v>
      </c>
      <c r="H41">
        <v>0.33436729999999998</v>
      </c>
      <c r="I41">
        <v>0.47647260000000002</v>
      </c>
      <c r="J41">
        <v>8.3510721290960568</v>
      </c>
      <c r="K41">
        <v>6.2712259512053521</v>
      </c>
      <c r="L41">
        <v>8.9364819291787434</v>
      </c>
      <c r="M41">
        <v>0.42953749246275558</v>
      </c>
      <c r="N41">
        <v>8.0563419148190505</v>
      </c>
      <c r="O41" t="e">
        <f>_xlfn.XLOOKUP(Flux_Rabinowitz[[#This Row],[id]],[2]!rxns[id],[2]!rxns[id],"")</f>
        <v>#REF!</v>
      </c>
      <c r="P41" t="e">
        <f>IF(Flux_Rabinowitz[[#This Row],[exact name in model?]]="",_xlfn.XLOOKUP(_xlfn.TEXTBEFORE(Flux_Rabinowitz[[#This Row],[id]],"_",-1,,,Flux_Rabinowitz[[#This Row],[id]]),[2]!rxns[id without compartment],[2]!rxns[id],""),Flux_Rabinowitz[[#This Row],[exact name in model?]])</f>
        <v>#REF!</v>
      </c>
      <c r="Q41" t="str">
        <f>"v.up('RXN-"&amp;Flux_Rabinowitz[[#This Row],[id]]&amp;"_REV-SPONT') = "&amp;Flux_Rabinowitz[[#This Row],[val_fit]]&amp;" * %nscale%;"</f>
        <v>v.up('RXN-ALATA_L_m_REV-SPONT') = 0.4452599 * %nscale%;</v>
      </c>
      <c r="R41">
        <f>_xlfn.XLOOKUP(Flux_Rabinowitz[[#This Row],[id]],Flux_Rabinowitz3[id],Flux_Rabinowitz3[val_fit],"")-Flux_Rabinowitz[[#This Row],[val_fit]]</f>
        <v>0</v>
      </c>
    </row>
    <row r="42" spans="1:18" hidden="1" x14ac:dyDescent="0.2">
      <c r="A42" t="s">
        <v>183</v>
      </c>
      <c r="B42" t="s">
        <v>184</v>
      </c>
      <c r="C42" t="s">
        <v>185</v>
      </c>
      <c r="D42" t="s">
        <v>26</v>
      </c>
      <c r="E42">
        <v>1</v>
      </c>
      <c r="G42">
        <v>-0.44525989999999999</v>
      </c>
      <c r="H42">
        <v>-0.47647260000000002</v>
      </c>
      <c r="I42">
        <v>-0.33436729999999998</v>
      </c>
      <c r="J42">
        <v>-8.3510721290960568</v>
      </c>
      <c r="K42">
        <v>-8.9364819291787434</v>
      </c>
      <c r="L42">
        <v>-6.2712259512053521</v>
      </c>
      <c r="M42">
        <v>-0.42953749246275558</v>
      </c>
      <c r="N42">
        <v>-8.0563419148190505</v>
      </c>
      <c r="O42" t="e">
        <f>_xlfn.XLOOKUP(Flux_Rabinowitz[[#This Row],[id]],[2]!rxns[id],[2]!rxns[id],"")</f>
        <v>#REF!</v>
      </c>
      <c r="P42" t="e">
        <f>IF(Flux_Rabinowitz[[#This Row],[exact name in model?]]="",_xlfn.XLOOKUP(_xlfn.TEXTBEFORE(Flux_Rabinowitz[[#This Row],[id]],"_",-1,,,Flux_Rabinowitz[[#This Row],[id]]),[2]!rxns[id without compartment],[2]!rxns[id],""),Flux_Rabinowitz[[#This Row],[exact name in model?]])</f>
        <v>#REF!</v>
      </c>
      <c r="Q42" t="str">
        <f>"v.up('RXN-"&amp;Flux_Rabinowitz[[#This Row],[id]]&amp;"_REV-SPONT') = "&amp;Flux_Rabinowitz[[#This Row],[val_fit]]&amp;" * %nscale%;"</f>
        <v>v.up('RXN-ALAt_c_m_REV-SPONT') = -0.4452599 * %nscale%;</v>
      </c>
      <c r="R42">
        <f>_xlfn.XLOOKUP(Flux_Rabinowitz[[#This Row],[id]],Flux_Rabinowitz3[id],Flux_Rabinowitz3[val_fit],"")-Flux_Rabinowitz[[#This Row],[val_fit]]</f>
        <v>0</v>
      </c>
    </row>
    <row r="43" spans="1:18" hidden="1" x14ac:dyDescent="0.2">
      <c r="A43" t="s">
        <v>186</v>
      </c>
      <c r="B43" t="s">
        <v>187</v>
      </c>
      <c r="C43" t="s">
        <v>188</v>
      </c>
      <c r="D43" t="s">
        <v>62</v>
      </c>
      <c r="E43">
        <v>0</v>
      </c>
      <c r="F43" t="s">
        <v>189</v>
      </c>
      <c r="G43">
        <v>0</v>
      </c>
      <c r="H43">
        <v>0</v>
      </c>
      <c r="I43">
        <v>0.38342799999999999</v>
      </c>
      <c r="J43">
        <v>0</v>
      </c>
      <c r="K43">
        <v>0</v>
      </c>
      <c r="L43">
        <v>7.1913839182801844</v>
      </c>
      <c r="M43">
        <v>0</v>
      </c>
      <c r="N43">
        <v>0</v>
      </c>
      <c r="O43" t="e">
        <f>_xlfn.XLOOKUP(Flux_Rabinowitz[[#This Row],[id]],[2]!rxns[id],[2]!rxns[id],"")</f>
        <v>#REF!</v>
      </c>
      <c r="P43" t="e">
        <f>IF(Flux_Rabinowitz[[#This Row],[exact name in model?]]="",_xlfn.XLOOKUP(_xlfn.TEXTBEFORE(Flux_Rabinowitz[[#This Row],[id]],"_",-1,,,Flux_Rabinowitz[[#This Row],[id]]),[2]!rxns[id without compartment],[2]!rxns[id],""),Flux_Rabinowitz[[#This Row],[exact name in model?]])</f>
        <v>#REF!</v>
      </c>
      <c r="Q43" t="str">
        <f>"v.up('RXN-"&amp;Flux_Rabinowitz[[#This Row],[id]]&amp;"_REV-SPONT') = "&amp;Flux_Rabinowitz[[#This Row],[val_fit]]&amp;" * %nscale%;"</f>
        <v>v.up('RXN-ALPHNH_c_REV-SPONT') = 0 * %nscale%;</v>
      </c>
      <c r="R43">
        <f>_xlfn.XLOOKUP(Flux_Rabinowitz[[#This Row],[id]],Flux_Rabinowitz3[id],Flux_Rabinowitz3[val_fit],"")-Flux_Rabinowitz[[#This Row],[val_fit]]</f>
        <v>0</v>
      </c>
    </row>
    <row r="44" spans="1:18" hidden="1" x14ac:dyDescent="0.2">
      <c r="A44" t="s">
        <v>190</v>
      </c>
      <c r="B44" t="s">
        <v>191</v>
      </c>
      <c r="C44" t="s">
        <v>192</v>
      </c>
      <c r="D44" t="s">
        <v>193</v>
      </c>
      <c r="E44">
        <v>0</v>
      </c>
      <c r="F44" t="s">
        <v>194</v>
      </c>
      <c r="G44">
        <v>0.61260800000000004</v>
      </c>
      <c r="H44">
        <v>0.51800120000000005</v>
      </c>
      <c r="I44">
        <v>0.64382049999999991</v>
      </c>
      <c r="J44">
        <v>11.489769446701301</v>
      </c>
      <c r="K44">
        <v>9.7153715934408496</v>
      </c>
      <c r="L44">
        <v>12.075175495683951</v>
      </c>
      <c r="M44">
        <v>0.59688540362865705</v>
      </c>
      <c r="N44">
        <v>11.19509467736205</v>
      </c>
      <c r="O44" t="e">
        <f>_xlfn.XLOOKUP(Flux_Rabinowitz[[#This Row],[id]],[2]!rxns[id],[2]!rxns[id],"")</f>
        <v>#REF!</v>
      </c>
      <c r="P44" t="e">
        <f>IF(Flux_Rabinowitz[[#This Row],[exact name in model?]]="",_xlfn.XLOOKUP(_xlfn.TEXTBEFORE(Flux_Rabinowitz[[#This Row],[id]],"_",-1,,,Flux_Rabinowitz[[#This Row],[id]]),[2]!rxns[id without compartment],[2]!rxns[id],""),Flux_Rabinowitz[[#This Row],[exact name in model?]])</f>
        <v>#REF!</v>
      </c>
      <c r="Q44" t="str">
        <f>"v.up('RXN-"&amp;Flux_Rabinowitz[[#This Row],[id]]&amp;"_REV-SPONT') = "&amp;Flux_Rabinowitz[[#This Row],[val_fit]]&amp;" * %nscale%;"</f>
        <v>v.up('RXN-ANPRT_c_REV-SPONT') = 0.612608 * %nscale%;</v>
      </c>
      <c r="R44">
        <f>_xlfn.XLOOKUP(Flux_Rabinowitz[[#This Row],[id]],Flux_Rabinowitz3[id],Flux_Rabinowitz3[val_fit],"")-Flux_Rabinowitz[[#This Row],[val_fit]]</f>
        <v>0</v>
      </c>
    </row>
    <row r="45" spans="1:18" hidden="1" x14ac:dyDescent="0.2">
      <c r="A45" t="s">
        <v>195</v>
      </c>
      <c r="B45" t="s">
        <v>196</v>
      </c>
      <c r="C45" t="s">
        <v>197</v>
      </c>
      <c r="D45" t="s">
        <v>193</v>
      </c>
      <c r="E45">
        <v>0</v>
      </c>
      <c r="F45" t="s">
        <v>198</v>
      </c>
      <c r="G45">
        <v>1.04391E-2</v>
      </c>
      <c r="H45">
        <v>1.0439E-2</v>
      </c>
      <c r="I45">
        <v>1.0439199999999999E-2</v>
      </c>
      <c r="J45">
        <v>0.19579054180007369</v>
      </c>
      <c r="K45">
        <v>0.195788666250057</v>
      </c>
      <c r="L45">
        <v>0.19579241735009051</v>
      </c>
      <c r="M45">
        <v>1.043911829632453E-2</v>
      </c>
      <c r="N45">
        <v>0.1957945645262294</v>
      </c>
      <c r="O45" t="e">
        <f>_xlfn.XLOOKUP(Flux_Rabinowitz[[#This Row],[id]],[2]!rxns[id],[2]!rxns[id],"")</f>
        <v>#REF!</v>
      </c>
      <c r="P45" t="e">
        <f>IF(Flux_Rabinowitz[[#This Row],[exact name in model?]]="",_xlfn.XLOOKUP(_xlfn.TEXTBEFORE(Flux_Rabinowitz[[#This Row],[id]],"_",-1,,,Flux_Rabinowitz[[#This Row],[id]]),[2]!rxns[id without compartment],[2]!rxns[id],""),Flux_Rabinowitz[[#This Row],[exact name in model?]])</f>
        <v>#REF!</v>
      </c>
      <c r="Q45" t="str">
        <f>"v.up('RXN-"&amp;Flux_Rabinowitz[[#This Row],[id]]&amp;"_REV-SPONT') = "&amp;Flux_Rabinowitz[[#This Row],[val_fit]]&amp;" * %nscale%;"</f>
        <v>v.up('RXN-ANS_c_REV-SPONT') = 0.0104391 * %nscale%;</v>
      </c>
      <c r="R45">
        <f>_xlfn.XLOOKUP(Flux_Rabinowitz[[#This Row],[id]],Flux_Rabinowitz3[id],Flux_Rabinowitz3[val_fit],"")-Flux_Rabinowitz[[#This Row],[val_fit]]</f>
        <v>0</v>
      </c>
    </row>
    <row r="46" spans="1:18" hidden="1" x14ac:dyDescent="0.2">
      <c r="A46" t="s">
        <v>199</v>
      </c>
      <c r="B46" t="s">
        <v>200</v>
      </c>
      <c r="C46" t="s">
        <v>201</v>
      </c>
      <c r="D46" t="s">
        <v>62</v>
      </c>
      <c r="E46">
        <v>0</v>
      </c>
      <c r="F46" t="s">
        <v>202</v>
      </c>
      <c r="G46">
        <v>4.5000000000000001E-6</v>
      </c>
      <c r="H46">
        <v>0</v>
      </c>
      <c r="I46">
        <v>0.30303829999999998</v>
      </c>
      <c r="J46">
        <v>8.4399750754407172E-5</v>
      </c>
      <c r="K46">
        <v>0</v>
      </c>
      <c r="L46">
        <v>5.6836348864531701</v>
      </c>
      <c r="M46">
        <v>-7.6580606300780119E-8</v>
      </c>
      <c r="N46">
        <v>-1.436334567364282E-6</v>
      </c>
      <c r="O46" t="e">
        <f>_xlfn.XLOOKUP(Flux_Rabinowitz[[#This Row],[id]],[2]!rxns[id],[2]!rxns[id],"")</f>
        <v>#REF!</v>
      </c>
      <c r="P46" t="e">
        <f>IF(Flux_Rabinowitz[[#This Row],[exact name in model?]]="",_xlfn.XLOOKUP(_xlfn.TEXTBEFORE(Flux_Rabinowitz[[#This Row],[id]],"_",-1,,,Flux_Rabinowitz[[#This Row],[id]]),[2]!rxns[id without compartment],[2]!rxns[id],""),Flux_Rabinowitz[[#This Row],[exact name in model?]])</f>
        <v>#REF!</v>
      </c>
      <c r="Q46" t="str">
        <f>"v.up('RXN-"&amp;Flux_Rabinowitz[[#This Row],[id]]&amp;"_REV-SPONT') = "&amp;Flux_Rabinowitz[[#This Row],[val_fit]]&amp;" * %nscale%;"</f>
        <v>v.up('RXN-ARGN_c_REV-SPONT') = 0.0000045 * %nscale%;</v>
      </c>
      <c r="R46">
        <f>_xlfn.XLOOKUP(Flux_Rabinowitz[[#This Row],[id]],Flux_Rabinowitz3[id],Flux_Rabinowitz3[val_fit],"")-Flux_Rabinowitz[[#This Row],[val_fit]]</f>
        <v>0</v>
      </c>
    </row>
    <row r="47" spans="1:18" hidden="1" x14ac:dyDescent="0.2">
      <c r="A47" t="s">
        <v>203</v>
      </c>
      <c r="B47" t="s">
        <v>204</v>
      </c>
      <c r="C47" t="s">
        <v>205</v>
      </c>
      <c r="D47" t="s">
        <v>62</v>
      </c>
      <c r="E47">
        <v>1</v>
      </c>
      <c r="F47" t="s">
        <v>206</v>
      </c>
      <c r="G47">
        <v>6.1997099999999999E-2</v>
      </c>
      <c r="H47">
        <v>6.1992499999999999E-2</v>
      </c>
      <c r="I47">
        <v>0.36503089999999999</v>
      </c>
      <c r="J47">
        <v>1.1627866194435681</v>
      </c>
      <c r="K47">
        <v>1.162700344142797</v>
      </c>
      <c r="L47">
        <v>6.8463371061459837</v>
      </c>
      <c r="M47">
        <v>6.199252923162489E-2</v>
      </c>
      <c r="N47">
        <v>1.162722743458046</v>
      </c>
      <c r="O47" t="e">
        <f>_xlfn.XLOOKUP(Flux_Rabinowitz[[#This Row],[id]],[2]!rxns[id],[2]!rxns[id],"")</f>
        <v>#REF!</v>
      </c>
      <c r="P47" t="e">
        <f>IF(Flux_Rabinowitz[[#This Row],[exact name in model?]]="",_xlfn.XLOOKUP(_xlfn.TEXTBEFORE(Flux_Rabinowitz[[#This Row],[id]],"_",-1,,,Flux_Rabinowitz[[#This Row],[id]]),[2]!rxns[id without compartment],[2]!rxns[id],""),Flux_Rabinowitz[[#This Row],[exact name in model?]])</f>
        <v>#REF!</v>
      </c>
      <c r="Q47" t="str">
        <f>"v.up('RXN-"&amp;Flux_Rabinowitz[[#This Row],[id]]&amp;"_REV-SPONT') = "&amp;Flux_Rabinowitz[[#This Row],[val_fit]]&amp;" * %nscale%;"</f>
        <v>v.up('RXN-ARGSL_c_REV-SPONT') = 0.0619971 * %nscale%;</v>
      </c>
      <c r="R47">
        <f>_xlfn.XLOOKUP(Flux_Rabinowitz[[#This Row],[id]],Flux_Rabinowitz3[id],Flux_Rabinowitz3[val_fit],"")-Flux_Rabinowitz[[#This Row],[val_fit]]</f>
        <v>0</v>
      </c>
    </row>
    <row r="48" spans="1:18" hidden="1" x14ac:dyDescent="0.2">
      <c r="A48" t="s">
        <v>207</v>
      </c>
      <c r="B48" t="s">
        <v>208</v>
      </c>
      <c r="C48" t="s">
        <v>209</v>
      </c>
      <c r="D48" t="s">
        <v>62</v>
      </c>
      <c r="E48">
        <v>1</v>
      </c>
      <c r="F48" t="s">
        <v>210</v>
      </c>
      <c r="G48">
        <v>6.1997099999999999E-2</v>
      </c>
      <c r="H48">
        <v>6.1992499999999999E-2</v>
      </c>
      <c r="I48">
        <v>0.36503089999999999</v>
      </c>
      <c r="J48">
        <v>1.1627866194435681</v>
      </c>
      <c r="K48">
        <v>1.162700344142797</v>
      </c>
      <c r="L48">
        <v>6.8463371061459837</v>
      </c>
      <c r="M48">
        <v>6.199252923162489E-2</v>
      </c>
      <c r="N48">
        <v>1.162722743458046</v>
      </c>
      <c r="O48" t="e">
        <f>_xlfn.XLOOKUP(Flux_Rabinowitz[[#This Row],[id]],[2]!rxns[id],[2]!rxns[id],"")</f>
        <v>#REF!</v>
      </c>
      <c r="P48" t="e">
        <f>IF(Flux_Rabinowitz[[#This Row],[exact name in model?]]="",_xlfn.XLOOKUP(_xlfn.TEXTBEFORE(Flux_Rabinowitz[[#This Row],[id]],"_",-1,,,Flux_Rabinowitz[[#This Row],[id]]),[2]!rxns[id without compartment],[2]!rxns[id],""),Flux_Rabinowitz[[#This Row],[exact name in model?]])</f>
        <v>#REF!</v>
      </c>
      <c r="Q48" t="str">
        <f>"v.up('RXN-"&amp;Flux_Rabinowitz[[#This Row],[id]]&amp;"_REV-SPONT') = "&amp;Flux_Rabinowitz[[#This Row],[val_fit]]&amp;" * %nscale%;"</f>
        <v>v.up('RXN-ARGSS_c_REV-SPONT') = 0.0619971 * %nscale%;</v>
      </c>
      <c r="R48">
        <f>_xlfn.XLOOKUP(Flux_Rabinowitz[[#This Row],[id]],Flux_Rabinowitz3[id],Flux_Rabinowitz3[val_fit],"")-Flux_Rabinowitz[[#This Row],[val_fit]]</f>
        <v>0</v>
      </c>
    </row>
    <row r="49" spans="1:18" hidden="1" x14ac:dyDescent="0.2">
      <c r="A49" t="s">
        <v>211</v>
      </c>
      <c r="B49" t="s">
        <v>212</v>
      </c>
      <c r="C49" t="s">
        <v>213</v>
      </c>
      <c r="D49" t="s">
        <v>149</v>
      </c>
      <c r="E49">
        <v>0</v>
      </c>
      <c r="F49" t="s">
        <v>214</v>
      </c>
      <c r="G49">
        <v>0.20235040000000001</v>
      </c>
      <c r="H49">
        <v>0.20235929999999999</v>
      </c>
      <c r="I49">
        <v>0.31804480000000002</v>
      </c>
      <c r="J49">
        <v>3.7951829611232428</v>
      </c>
      <c r="K49">
        <v>3.7953498850747351</v>
      </c>
      <c r="L49">
        <v>5.9650892997189509</v>
      </c>
      <c r="M49">
        <v>0.20235929999999999</v>
      </c>
      <c r="N49">
        <v>3.7954212124679678</v>
      </c>
      <c r="O49" t="e">
        <f>_xlfn.XLOOKUP(Flux_Rabinowitz[[#This Row],[id]],[2]!rxns[id],[2]!rxns[id],"")</f>
        <v>#REF!</v>
      </c>
      <c r="P49" t="e">
        <f>IF(Flux_Rabinowitz[[#This Row],[exact name in model?]]="",_xlfn.XLOOKUP(_xlfn.TEXTBEFORE(Flux_Rabinowitz[[#This Row],[id]],"_",-1,,,Flux_Rabinowitz[[#This Row],[id]]),[2]!rxns[id without compartment],[2]!rxns[id],""),Flux_Rabinowitz[[#This Row],[exact name in model?]])</f>
        <v>#REF!</v>
      </c>
      <c r="Q49" t="str">
        <f>"v.up('RXN-"&amp;Flux_Rabinowitz[[#This Row],[id]]&amp;"_REV-SPONT') = "&amp;Flux_Rabinowitz[[#This Row],[val_fit]]&amp;" * %nscale%;"</f>
        <v>v.up('RXN-ASAD_c_REV-SPONT') = 0.2023504 * %nscale%;</v>
      </c>
      <c r="R49">
        <f>_xlfn.XLOOKUP(Flux_Rabinowitz[[#This Row],[id]],Flux_Rabinowitz3[id],Flux_Rabinowitz3[val_fit],"")-Flux_Rabinowitz[[#This Row],[val_fit]]</f>
        <v>0</v>
      </c>
    </row>
    <row r="50" spans="1:18" hidden="1" x14ac:dyDescent="0.2">
      <c r="A50" t="s">
        <v>215</v>
      </c>
      <c r="B50" t="s">
        <v>216</v>
      </c>
      <c r="C50" t="s">
        <v>217</v>
      </c>
      <c r="D50" t="s">
        <v>43</v>
      </c>
      <c r="E50">
        <v>0</v>
      </c>
      <c r="F50" t="s">
        <v>218</v>
      </c>
      <c r="G50">
        <v>7.4519600000000005E-2</v>
      </c>
      <c r="H50">
        <v>7.4519500000000002E-2</v>
      </c>
      <c r="I50">
        <v>7.4519700000000008E-2</v>
      </c>
      <c r="J50">
        <v>1.397652370292916</v>
      </c>
      <c r="K50">
        <v>1.3976504947428989</v>
      </c>
      <c r="L50">
        <v>1.3976542458429331</v>
      </c>
      <c r="M50">
        <v>7.45196250831687E-2</v>
      </c>
      <c r="N50">
        <v>1.397679107339364</v>
      </c>
      <c r="O50" t="e">
        <f>_xlfn.XLOOKUP(Flux_Rabinowitz[[#This Row],[id]],[2]!rxns[id],[2]!rxns[id],"")</f>
        <v>#REF!</v>
      </c>
      <c r="P50" t="e">
        <f>IF(Flux_Rabinowitz[[#This Row],[exact name in model?]]="",_xlfn.XLOOKUP(_xlfn.TEXTBEFORE(Flux_Rabinowitz[[#This Row],[id]],"_",-1,,,Flux_Rabinowitz[[#This Row],[id]]),[2]!rxns[id without compartment],[2]!rxns[id],""),Flux_Rabinowitz[[#This Row],[exact name in model?]])</f>
        <v>#REF!</v>
      </c>
      <c r="Q50" t="str">
        <f>"v.up('RXN-"&amp;Flux_Rabinowitz[[#This Row],[id]]&amp;"_REV-SPONT') = "&amp;Flux_Rabinowitz[[#This Row],[val_fit]]&amp;" * %nscale%;"</f>
        <v>v.up('RXN-ASNS1_c_REV-SPONT') = 0.0745196 * %nscale%;</v>
      </c>
      <c r="R50">
        <f>_xlfn.XLOOKUP(Flux_Rabinowitz[[#This Row],[id]],Flux_Rabinowitz3[id],Flux_Rabinowitz3[val_fit],"")-Flux_Rabinowitz[[#This Row],[val_fit]]</f>
        <v>0</v>
      </c>
    </row>
    <row r="51" spans="1:18" hidden="1" x14ac:dyDescent="0.2">
      <c r="A51" t="s">
        <v>219</v>
      </c>
      <c r="B51" t="s">
        <v>220</v>
      </c>
      <c r="C51" t="s">
        <v>221</v>
      </c>
      <c r="D51" t="s">
        <v>222</v>
      </c>
      <c r="E51">
        <v>0</v>
      </c>
      <c r="F51" t="s">
        <v>223</v>
      </c>
      <c r="G51">
        <v>7.6243400000000003E-2</v>
      </c>
      <c r="H51">
        <v>7.62433E-2</v>
      </c>
      <c r="I51">
        <v>7.6243500000000006E-2</v>
      </c>
      <c r="J51">
        <v>1.429983101481904</v>
      </c>
      <c r="K51">
        <v>1.4299812259318869</v>
      </c>
      <c r="L51">
        <v>1.4299849770319211</v>
      </c>
      <c r="M51">
        <v>7.6243370768375104E-2</v>
      </c>
      <c r="N51">
        <v>1.430009427411298</v>
      </c>
      <c r="O51" t="e">
        <f>_xlfn.XLOOKUP(Flux_Rabinowitz[[#This Row],[id]],[2]!rxns[id],[2]!rxns[id],"")</f>
        <v>#REF!</v>
      </c>
      <c r="P51" t="e">
        <f>IF(Flux_Rabinowitz[[#This Row],[exact name in model?]]="",_xlfn.XLOOKUP(_xlfn.TEXTBEFORE(Flux_Rabinowitz[[#This Row],[id]],"_",-1,,,Flux_Rabinowitz[[#This Row],[id]]),[2]!rxns[id without compartment],[2]!rxns[id],""),Flux_Rabinowitz[[#This Row],[exact name in model?]])</f>
        <v>#REF!</v>
      </c>
      <c r="Q51" t="str">
        <f>"v.up('RXN-"&amp;Flux_Rabinowitz[[#This Row],[id]]&amp;"_REV-SPONT') = "&amp;Flux_Rabinowitz[[#This Row],[val_fit]]&amp;" * %nscale%;"</f>
        <v>v.up('RXN-ASPCT_c_REV-SPONT') = 0.0762434 * %nscale%;</v>
      </c>
      <c r="R51">
        <f>_xlfn.XLOOKUP(Flux_Rabinowitz[[#This Row],[id]],Flux_Rabinowitz3[id],Flux_Rabinowitz3[val_fit],"")-Flux_Rabinowitz[[#This Row],[val_fit]]</f>
        <v>0</v>
      </c>
    </row>
    <row r="52" spans="1:18" hidden="1" x14ac:dyDescent="0.2">
      <c r="A52" t="s">
        <v>224</v>
      </c>
      <c r="B52" t="s">
        <v>225</v>
      </c>
      <c r="C52" t="s">
        <v>226</v>
      </c>
      <c r="D52" t="s">
        <v>26</v>
      </c>
      <c r="E52">
        <v>0</v>
      </c>
      <c r="F52" t="s">
        <v>227</v>
      </c>
      <c r="G52">
        <v>3.2324427999999998</v>
      </c>
      <c r="H52">
        <v>1.9875646</v>
      </c>
      <c r="I52">
        <v>3.9244672</v>
      </c>
      <c r="J52">
        <v>60.626081477306222</v>
      </c>
      <c r="K52">
        <v>37.277768188507331</v>
      </c>
      <c r="L52">
        <v>73.605345227521369</v>
      </c>
      <c r="M52">
        <v>2.057827406400877</v>
      </c>
      <c r="N52">
        <v>38.596307606578151</v>
      </c>
      <c r="O52" t="e">
        <f>_xlfn.XLOOKUP(Flux_Rabinowitz[[#This Row],[id]],[2]!rxns[id],[2]!rxns[id],"")</f>
        <v>#REF!</v>
      </c>
      <c r="P52" t="e">
        <f>IF(Flux_Rabinowitz[[#This Row],[exact name in model?]]="",_xlfn.XLOOKUP(_xlfn.TEXTBEFORE(Flux_Rabinowitz[[#This Row],[id]],"_",-1,,,Flux_Rabinowitz[[#This Row],[id]]),[2]!rxns[id without compartment],[2]!rxns[id],""),Flux_Rabinowitz[[#This Row],[exact name in model?]])</f>
        <v>#REF!</v>
      </c>
      <c r="Q52" t="str">
        <f>"v.up('RXN-"&amp;Flux_Rabinowitz[[#This Row],[id]]&amp;"_REV-SPONT') = "&amp;Flux_Rabinowitz[[#This Row],[val_fit]]&amp;" * %nscale%;"</f>
        <v>v.up('RXN-ASPGLUt_c_m_REV-SPONT') = 3.2324428 * %nscale%;</v>
      </c>
      <c r="R52">
        <f>_xlfn.XLOOKUP(Flux_Rabinowitz[[#This Row],[id]],Flux_Rabinowitz3[id],Flux_Rabinowitz3[val_fit],"")-Flux_Rabinowitz[[#This Row],[val_fit]]</f>
        <v>0</v>
      </c>
    </row>
    <row r="53" spans="1:18" hidden="1" x14ac:dyDescent="0.2">
      <c r="A53" t="s">
        <v>228</v>
      </c>
      <c r="B53" t="s">
        <v>229</v>
      </c>
      <c r="C53" t="s">
        <v>230</v>
      </c>
      <c r="D53" t="s">
        <v>149</v>
      </c>
      <c r="E53">
        <v>0</v>
      </c>
      <c r="F53" t="s">
        <v>231</v>
      </c>
      <c r="G53">
        <v>0.20235040000000001</v>
      </c>
      <c r="H53">
        <v>0.20235929999999999</v>
      </c>
      <c r="I53">
        <v>0.31804480000000002</v>
      </c>
      <c r="J53">
        <v>3.7951829611232428</v>
      </c>
      <c r="K53">
        <v>3.7953498850747351</v>
      </c>
      <c r="L53">
        <v>5.9650892997189509</v>
      </c>
      <c r="M53">
        <v>0.20235929999999999</v>
      </c>
      <c r="N53">
        <v>3.7954212124679678</v>
      </c>
      <c r="O53" t="e">
        <f>_xlfn.XLOOKUP(Flux_Rabinowitz[[#This Row],[id]],[2]!rxns[id],[2]!rxns[id],"")</f>
        <v>#REF!</v>
      </c>
      <c r="P53" t="e">
        <f>IF(Flux_Rabinowitz[[#This Row],[exact name in model?]]="",_xlfn.XLOOKUP(_xlfn.TEXTBEFORE(Flux_Rabinowitz[[#This Row],[id]],"_",-1,,,Flux_Rabinowitz[[#This Row],[id]]),[2]!rxns[id without compartment],[2]!rxns[id],""),Flux_Rabinowitz[[#This Row],[exact name in model?]])</f>
        <v>#REF!</v>
      </c>
      <c r="Q53" t="str">
        <f>"v.up('RXN-"&amp;Flux_Rabinowitz[[#This Row],[id]]&amp;"_REV-SPONT') = "&amp;Flux_Rabinowitz[[#This Row],[val_fit]]&amp;" * %nscale%;"</f>
        <v>v.up('RXN-ASPK_c_REV-SPONT') = 0.2023504 * %nscale%;</v>
      </c>
      <c r="R53">
        <f>_xlfn.XLOOKUP(Flux_Rabinowitz[[#This Row],[id]],Flux_Rabinowitz3[id],Flux_Rabinowitz3[val_fit],"")-Flux_Rabinowitz[[#This Row],[val_fit]]</f>
        <v>0</v>
      </c>
    </row>
    <row r="54" spans="1:18" hidden="1" x14ac:dyDescent="0.2">
      <c r="A54" t="s">
        <v>232</v>
      </c>
      <c r="B54" t="s">
        <v>233</v>
      </c>
      <c r="C54" t="s">
        <v>234</v>
      </c>
      <c r="D54" t="s">
        <v>235</v>
      </c>
      <c r="E54">
        <v>1</v>
      </c>
      <c r="F54" t="s">
        <v>236</v>
      </c>
      <c r="G54">
        <v>2.6102913999999999</v>
      </c>
      <c r="H54">
        <v>1.3167564</v>
      </c>
      <c r="I54">
        <v>3.3023112999999999</v>
      </c>
      <c r="J54">
        <v>48.957320790304998</v>
      </c>
      <c r="K54">
        <v>24.696424880948989</v>
      </c>
      <c r="L54">
        <v>61.936500140769397</v>
      </c>
      <c r="M54">
        <v>1.4356716290597309</v>
      </c>
      <c r="N54">
        <v>26.927245523540289</v>
      </c>
      <c r="O54" t="e">
        <f>_xlfn.XLOOKUP(Flux_Rabinowitz[[#This Row],[id]],[2]!rxns[id],[2]!rxns[id],"")</f>
        <v>#REF!</v>
      </c>
      <c r="P54" t="e">
        <f>IF(Flux_Rabinowitz[[#This Row],[exact name in model?]]="",_xlfn.XLOOKUP(_xlfn.TEXTBEFORE(Flux_Rabinowitz[[#This Row],[id]],"_",-1,,,Flux_Rabinowitz[[#This Row],[id]]),[2]!rxns[id without compartment],[2]!rxns[id],""),Flux_Rabinowitz[[#This Row],[exact name in model?]])</f>
        <v>#REF!</v>
      </c>
      <c r="Q54" t="str">
        <f>"v.up('RXN-"&amp;Flux_Rabinowitz[[#This Row],[id]]&amp;"_REV-SPONT') = "&amp;Flux_Rabinowitz[[#This Row],[val_fit]]&amp;" * %nscale%;"</f>
        <v>v.up('RXN-ASPTA_c_REV-SPONT') = 2.6102914 * %nscale%;</v>
      </c>
      <c r="R54">
        <f>_xlfn.XLOOKUP(Flux_Rabinowitz[[#This Row],[id]],Flux_Rabinowitz3[id],Flux_Rabinowitz3[val_fit],"")-Flux_Rabinowitz[[#This Row],[val_fit]]</f>
        <v>0</v>
      </c>
    </row>
    <row r="55" spans="1:18" hidden="1" x14ac:dyDescent="0.2">
      <c r="A55" t="s">
        <v>237</v>
      </c>
      <c r="B55" t="s">
        <v>233</v>
      </c>
      <c r="C55" t="s">
        <v>238</v>
      </c>
      <c r="D55" t="s">
        <v>235</v>
      </c>
      <c r="E55">
        <v>0</v>
      </c>
      <c r="F55" t="s">
        <v>239</v>
      </c>
      <c r="G55">
        <v>3.2324427999999998</v>
      </c>
      <c r="H55">
        <v>1.9875646</v>
      </c>
      <c r="I55">
        <v>3.9244672</v>
      </c>
      <c r="J55">
        <v>60.626081477306222</v>
      </c>
      <c r="K55">
        <v>37.277768188507331</v>
      </c>
      <c r="L55">
        <v>73.605345227521369</v>
      </c>
      <c r="M55">
        <v>2.057827406400877</v>
      </c>
      <c r="N55">
        <v>38.596307606578151</v>
      </c>
      <c r="O55" t="e">
        <f>_xlfn.XLOOKUP(Flux_Rabinowitz[[#This Row],[id]],[2]!rxns[id],[2]!rxns[id],"")</f>
        <v>#REF!</v>
      </c>
      <c r="P55" t="e">
        <f>IF(Flux_Rabinowitz[[#This Row],[exact name in model?]]="",_xlfn.XLOOKUP(_xlfn.TEXTBEFORE(Flux_Rabinowitz[[#This Row],[id]],"_",-1,,,Flux_Rabinowitz[[#This Row],[id]]),[2]!rxns[id without compartment],[2]!rxns[id],""),Flux_Rabinowitz[[#This Row],[exact name in model?]])</f>
        <v>#REF!</v>
      </c>
      <c r="Q55" t="str">
        <f>"v.up('RXN-"&amp;Flux_Rabinowitz[[#This Row],[id]]&amp;"_REV-SPONT') = "&amp;Flux_Rabinowitz[[#This Row],[val_fit]]&amp;" * %nscale%;"</f>
        <v>v.up('RXN-ASPTAi_m_REV-SPONT') = 3.2324428 * %nscale%;</v>
      </c>
      <c r="R55">
        <f>_xlfn.XLOOKUP(Flux_Rabinowitz[[#This Row],[id]],Flux_Rabinowitz3[id],Flux_Rabinowitz3[val_fit],"")-Flux_Rabinowitz[[#This Row],[val_fit]]</f>
        <v>0</v>
      </c>
    </row>
    <row r="56" spans="1:18" hidden="1" x14ac:dyDescent="0.2">
      <c r="A56" t="s">
        <v>240</v>
      </c>
      <c r="B56" t="s">
        <v>241</v>
      </c>
      <c r="C56" t="s">
        <v>242</v>
      </c>
      <c r="D56" t="s">
        <v>243</v>
      </c>
      <c r="E56">
        <v>0</v>
      </c>
      <c r="G56">
        <v>0</v>
      </c>
      <c r="H56">
        <v>0</v>
      </c>
      <c r="I56">
        <v>1.3888758999999999</v>
      </c>
      <c r="J56">
        <v>0</v>
      </c>
      <c r="K56">
        <v>0</v>
      </c>
      <c r="L56">
        <v>26.049062175289539</v>
      </c>
      <c r="M56">
        <v>0</v>
      </c>
      <c r="N56">
        <v>0</v>
      </c>
      <c r="O56" t="e">
        <f>_xlfn.XLOOKUP(Flux_Rabinowitz[[#This Row],[id]],[2]!rxns[id],[2]!rxns[id],"")</f>
        <v>#REF!</v>
      </c>
      <c r="P56" t="e">
        <f>IF(Flux_Rabinowitz[[#This Row],[exact name in model?]]="",_xlfn.XLOOKUP(_xlfn.TEXTBEFORE(Flux_Rabinowitz[[#This Row],[id]],"_",-1,,,Flux_Rabinowitz[[#This Row],[id]]),[2]!rxns[id without compartment],[2]!rxns[id],""),Flux_Rabinowitz[[#This Row],[exact name in model?]])</f>
        <v>#REF!</v>
      </c>
      <c r="Q56" t="str">
        <f>"v.up('RXN-"&amp;Flux_Rabinowitz[[#This Row],[id]]&amp;"_REV-SPONT') = "&amp;Flux_Rabinowitz[[#This Row],[val_fit]]&amp;" * %nscale%;"</f>
        <v>v.up('RXN-ATPM_c_REV-SPONT') = 0 * %nscale%;</v>
      </c>
      <c r="R56">
        <f>_xlfn.XLOOKUP(Flux_Rabinowitz[[#This Row],[id]],Flux_Rabinowitz3[id],Flux_Rabinowitz3[val_fit],"")-Flux_Rabinowitz[[#This Row],[val_fit]]</f>
        <v>0</v>
      </c>
    </row>
    <row r="57" spans="1:18" hidden="1" x14ac:dyDescent="0.2">
      <c r="A57" t="s">
        <v>244</v>
      </c>
      <c r="B57" t="s">
        <v>245</v>
      </c>
      <c r="C57" t="s">
        <v>246</v>
      </c>
      <c r="D57" t="s">
        <v>247</v>
      </c>
      <c r="E57">
        <v>0</v>
      </c>
      <c r="F57" t="s">
        <v>248</v>
      </c>
      <c r="G57">
        <v>3.09965E-2</v>
      </c>
      <c r="H57">
        <v>3.09964E-2</v>
      </c>
      <c r="I57">
        <v>3.0996599999999999E-2</v>
      </c>
      <c r="J57">
        <v>0.5813548609464404</v>
      </c>
      <c r="K57">
        <v>0.58135298539642366</v>
      </c>
      <c r="L57">
        <v>0.58135673649645714</v>
      </c>
      <c r="M57">
        <v>3.099649619448577E-2</v>
      </c>
      <c r="N57">
        <v>0.58136571518449587</v>
      </c>
      <c r="O57" t="e">
        <f>_xlfn.XLOOKUP(Flux_Rabinowitz[[#This Row],[id]],[2]!rxns[id],[2]!rxns[id],"")</f>
        <v>#REF!</v>
      </c>
      <c r="P57" t="e">
        <f>IF(Flux_Rabinowitz[[#This Row],[exact name in model?]]="",_xlfn.XLOOKUP(_xlfn.TEXTBEFORE(Flux_Rabinowitz[[#This Row],[id]],"_",-1,,,Flux_Rabinowitz[[#This Row],[id]]),[2]!rxns[id without compartment],[2]!rxns[id],""),Flux_Rabinowitz[[#This Row],[exact name in model?]])</f>
        <v>#REF!</v>
      </c>
      <c r="Q57" t="str">
        <f>"v.up('RXN-"&amp;Flux_Rabinowitz[[#This Row],[id]]&amp;"_REV-SPONT') = "&amp;Flux_Rabinowitz[[#This Row],[val_fit]]&amp;" * %nscale%;"</f>
        <v>v.up('RXN-ATPPRT_c_REV-SPONT') = 0.0309965 * %nscale%;</v>
      </c>
      <c r="R57">
        <f>_xlfn.XLOOKUP(Flux_Rabinowitz[[#This Row],[id]],Flux_Rabinowitz3[id],Flux_Rabinowitz3[val_fit],"")-Flux_Rabinowitz[[#This Row],[val_fit]]</f>
        <v>0</v>
      </c>
    </row>
    <row r="58" spans="1:18" hidden="1" x14ac:dyDescent="0.2">
      <c r="A58" t="s">
        <v>249</v>
      </c>
      <c r="B58" t="s">
        <v>250</v>
      </c>
      <c r="C58" t="s">
        <v>251</v>
      </c>
      <c r="D58" t="s">
        <v>235</v>
      </c>
      <c r="E58">
        <v>0</v>
      </c>
      <c r="F58" t="s">
        <v>252</v>
      </c>
      <c r="G58">
        <v>25.4962412</v>
      </c>
      <c r="H58">
        <v>25.226093299999999</v>
      </c>
      <c r="I58">
        <v>25.764447000000001</v>
      </c>
      <c r="J58">
        <v>478.19475610094378</v>
      </c>
      <c r="K58">
        <v>473.12799711720447</v>
      </c>
      <c r="L58">
        <v>483.22509002780743</v>
      </c>
      <c r="M58">
        <v>25.226093299999999</v>
      </c>
      <c r="N58">
        <v>473.13688878403951</v>
      </c>
      <c r="O58" t="e">
        <f>_xlfn.XLOOKUP(Flux_Rabinowitz[[#This Row],[id]],[2]!rxns[id],[2]!rxns[id],"")</f>
        <v>#REF!</v>
      </c>
      <c r="P58" t="e">
        <f>IF(Flux_Rabinowitz[[#This Row],[exact name in model?]]="",_xlfn.XLOOKUP(_xlfn.TEXTBEFORE(Flux_Rabinowitz[[#This Row],[id]],"_",-1,,,Flux_Rabinowitz[[#This Row],[id]]),[2]!rxns[id without compartment],[2]!rxns[id],""),Flux_Rabinowitz[[#This Row],[exact name in model?]])</f>
        <v>#REF!</v>
      </c>
      <c r="Q58" t="str">
        <f>"v.up('RXN-"&amp;Flux_Rabinowitz[[#This Row],[id]]&amp;"_REV-SPONT') = "&amp;Flux_Rabinowitz[[#This Row],[val_fit]]&amp;" * %nscale%;"</f>
        <v>v.up('RXN-ATPS_m_REV-SPONT') = 25.4962412 * %nscale%;</v>
      </c>
      <c r="R58">
        <f>_xlfn.XLOOKUP(Flux_Rabinowitz[[#This Row],[id]],Flux_Rabinowitz3[id],Flux_Rabinowitz3[val_fit],"")-Flux_Rabinowitz[[#This Row],[val_fit]]</f>
        <v>0</v>
      </c>
    </row>
    <row r="59" spans="1:18" hidden="1" x14ac:dyDescent="0.2">
      <c r="A59" t="s">
        <v>253</v>
      </c>
      <c r="B59" t="s">
        <v>254</v>
      </c>
      <c r="C59" t="s">
        <v>255</v>
      </c>
      <c r="D59" t="s">
        <v>256</v>
      </c>
      <c r="E59">
        <v>0</v>
      </c>
      <c r="F59" t="s">
        <v>257</v>
      </c>
      <c r="G59">
        <v>2.0556999999999999E-2</v>
      </c>
      <c r="H59">
        <v>2.0556899999999999E-2</v>
      </c>
      <c r="I59">
        <v>2.0557099999999998E-2</v>
      </c>
      <c r="J59">
        <v>0.38555681694629962</v>
      </c>
      <c r="K59">
        <v>0.38555494139628282</v>
      </c>
      <c r="L59">
        <v>0.3855586924963163</v>
      </c>
      <c r="M59">
        <v>2.055699132142089E-2</v>
      </c>
      <c r="N59">
        <v>0.3855639000818879</v>
      </c>
      <c r="O59" t="e">
        <f>_xlfn.XLOOKUP(Flux_Rabinowitz[[#This Row],[id]],[2]!rxns[id],[2]!rxns[id],"")</f>
        <v>#REF!</v>
      </c>
      <c r="P59" t="e">
        <f>IF(Flux_Rabinowitz[[#This Row],[exact name in model?]]="",_xlfn.XLOOKUP(_xlfn.TEXTBEFORE(Flux_Rabinowitz[[#This Row],[id]],"_",-1,,,Flux_Rabinowitz[[#This Row],[id]]),[2]!rxns[id without compartment],[2]!rxns[id],""),Flux_Rabinowitz[[#This Row],[exact name in model?]])</f>
        <v>#REF!</v>
      </c>
      <c r="Q59" t="str">
        <f>"v.up('RXN-"&amp;Flux_Rabinowitz[[#This Row],[id]]&amp;"_REV-SPONT') = "&amp;Flux_Rabinowitz[[#This Row],[val_fit]]&amp;" * %nscale%;"</f>
        <v>v.up('RXN-BPNT_c_REV-SPONT') = 0.020557 * %nscale%;</v>
      </c>
      <c r="R59">
        <f>_xlfn.XLOOKUP(Flux_Rabinowitz[[#This Row],[id]],Flux_Rabinowitz3[id],Flux_Rabinowitz3[val_fit],"")-Flux_Rabinowitz[[#This Row],[val_fit]]</f>
        <v>0</v>
      </c>
    </row>
    <row r="60" spans="1:18" hidden="1" x14ac:dyDescent="0.2">
      <c r="A60" t="s">
        <v>258</v>
      </c>
      <c r="B60" t="s">
        <v>259</v>
      </c>
      <c r="C60" t="s">
        <v>260</v>
      </c>
      <c r="D60" t="s">
        <v>261</v>
      </c>
      <c r="E60">
        <v>0</v>
      </c>
      <c r="G60">
        <v>0.3865768</v>
      </c>
      <c r="H60">
        <v>0.3865767</v>
      </c>
      <c r="I60">
        <v>0.3865769</v>
      </c>
      <c r="J60">
        <v>7.2504412372080687</v>
      </c>
      <c r="K60">
        <v>7.250439361658052</v>
      </c>
      <c r="L60">
        <v>7.2504431127580853</v>
      </c>
      <c r="M60">
        <v>0.38657674034678319</v>
      </c>
      <c r="N60">
        <v>7.2505763785450066</v>
      </c>
      <c r="O60" t="e">
        <f>_xlfn.XLOOKUP(Flux_Rabinowitz[[#This Row],[id]],[2]!rxns[id],[2]!rxns[id],"")</f>
        <v>#REF!</v>
      </c>
      <c r="P60" t="s">
        <v>1415</v>
      </c>
      <c r="Q60" t="str">
        <f>"v.up('RXN-"&amp;Flux_Rabinowitz[[#This Row],[id]]&amp;"_REV-SPONT') = "&amp;Flux_Rabinowitz[[#This Row],[val_fit]]&amp;" * %nscale%;"</f>
        <v>v.up('RXN-BIOMASS_REV-SPONT') = 0.3865768 * %nscale%;</v>
      </c>
      <c r="R60">
        <f>_xlfn.XLOOKUP(Flux_Rabinowitz[[#This Row],[id]],Flux_Rabinowitz3[id],Flux_Rabinowitz3[val_fit],"")-Flux_Rabinowitz[[#This Row],[val_fit]]</f>
        <v>0</v>
      </c>
    </row>
    <row r="61" spans="1:18" hidden="1" x14ac:dyDescent="0.2">
      <c r="A61" t="s">
        <v>262</v>
      </c>
      <c r="B61" t="s">
        <v>263</v>
      </c>
      <c r="C61" t="s">
        <v>264</v>
      </c>
      <c r="D61" t="s">
        <v>265</v>
      </c>
      <c r="E61">
        <v>0</v>
      </c>
      <c r="F61" t="s">
        <v>266</v>
      </c>
      <c r="G61">
        <v>2.0682300000000001E-2</v>
      </c>
      <c r="H61">
        <v>2.0682099999999998E-2</v>
      </c>
      <c r="I61">
        <v>2.0682300000000001E-2</v>
      </c>
      <c r="J61">
        <v>0.38790688111730559</v>
      </c>
      <c r="K61">
        <v>0.38790313001727211</v>
      </c>
      <c r="L61">
        <v>0.38790688111730559</v>
      </c>
      <c r="M61">
        <v>2.0682266666666661E-2</v>
      </c>
      <c r="N61">
        <v>0.38791354599756878</v>
      </c>
      <c r="O61" t="e">
        <f>_xlfn.XLOOKUP(Flux_Rabinowitz[[#This Row],[id]],[2]!rxns[id],[2]!rxns[id],"")</f>
        <v>#REF!</v>
      </c>
      <c r="P61" t="e">
        <f>IF(Flux_Rabinowitz[[#This Row],[exact name in model?]]="",_xlfn.XLOOKUP(_xlfn.TEXTBEFORE(Flux_Rabinowitz[[#This Row],[id]],"_",-1,,,Flux_Rabinowitz[[#This Row],[id]]),[2]!rxns[id without compartment],[2]!rxns[id],""),Flux_Rabinowitz[[#This Row],[exact name in model?]])</f>
        <v>#REF!</v>
      </c>
      <c r="Q61" t="str">
        <f>"v.up('RXN-"&amp;Flux_Rabinowitz[[#This Row],[id]]&amp;"_REV-SPONT') = "&amp;Flux_Rabinowitz[[#This Row],[val_fit]]&amp;" * %nscale%;"</f>
        <v>v.up('RXN-C14STR_c_REV-SPONT') = 0.0206823 * %nscale%;</v>
      </c>
      <c r="R61">
        <f>_xlfn.XLOOKUP(Flux_Rabinowitz[[#This Row],[id]],Flux_Rabinowitz3[id],Flux_Rabinowitz3[val_fit],"")-Flux_Rabinowitz[[#This Row],[val_fit]]</f>
        <v>0</v>
      </c>
    </row>
    <row r="62" spans="1:18" hidden="1" x14ac:dyDescent="0.2">
      <c r="A62" t="s">
        <v>267</v>
      </c>
      <c r="B62" t="s">
        <v>268</v>
      </c>
      <c r="C62" t="s">
        <v>269</v>
      </c>
      <c r="D62" t="s">
        <v>265</v>
      </c>
      <c r="E62">
        <v>0</v>
      </c>
      <c r="F62" t="s">
        <v>270</v>
      </c>
      <c r="G62">
        <v>2.0682200000000001E-2</v>
      </c>
      <c r="H62">
        <v>2.0682099999999998E-2</v>
      </c>
      <c r="I62">
        <v>2.0682300000000001E-2</v>
      </c>
      <c r="J62">
        <v>0.38790500556728891</v>
      </c>
      <c r="K62">
        <v>0.38790313001727211</v>
      </c>
      <c r="L62">
        <v>0.38790688111730559</v>
      </c>
      <c r="M62">
        <v>2.0682242185293249E-2</v>
      </c>
      <c r="N62">
        <v>0.38791308682853642</v>
      </c>
      <c r="O62" t="e">
        <f>_xlfn.XLOOKUP(Flux_Rabinowitz[[#This Row],[id]],[2]!rxns[id],[2]!rxns[id],"")</f>
        <v>#REF!</v>
      </c>
      <c r="P62" t="e">
        <f>IF(Flux_Rabinowitz[[#This Row],[exact name in model?]]="",_xlfn.XLOOKUP(_xlfn.TEXTBEFORE(Flux_Rabinowitz[[#This Row],[id]],"_",-1,,,Flux_Rabinowitz[[#This Row],[id]]),[2]!rxns[id without compartment],[2]!rxns[id],""),Flux_Rabinowitz[[#This Row],[exact name in model?]])</f>
        <v>#REF!</v>
      </c>
      <c r="Q62" t="str">
        <f>"v.up('RXN-"&amp;Flux_Rabinowitz[[#This Row],[id]]&amp;"_REV-SPONT') = "&amp;Flux_Rabinowitz[[#This Row],[val_fit]]&amp;" * %nscale%;"</f>
        <v>v.up('RXN-C22STDSy_c_REV-SPONT') = 0.0206822 * %nscale%;</v>
      </c>
      <c r="R62">
        <f>_xlfn.XLOOKUP(Flux_Rabinowitz[[#This Row],[id]],Flux_Rabinowitz3[id],Flux_Rabinowitz3[val_fit],"")-Flux_Rabinowitz[[#This Row],[val_fit]]</f>
        <v>0</v>
      </c>
    </row>
    <row r="63" spans="1:18" hidden="1" x14ac:dyDescent="0.2">
      <c r="A63" t="s">
        <v>271</v>
      </c>
      <c r="B63" t="s">
        <v>272</v>
      </c>
      <c r="C63" t="s">
        <v>273</v>
      </c>
      <c r="D63" t="s">
        <v>265</v>
      </c>
      <c r="E63">
        <v>0</v>
      </c>
      <c r="F63" t="s">
        <v>274</v>
      </c>
      <c r="G63">
        <v>2.0682200000000001E-2</v>
      </c>
      <c r="H63">
        <v>2.0682099999999998E-2</v>
      </c>
      <c r="I63">
        <v>2.0682300000000001E-2</v>
      </c>
      <c r="J63">
        <v>0.38790500556728891</v>
      </c>
      <c r="K63">
        <v>0.38790313001727211</v>
      </c>
      <c r="L63">
        <v>0.38790688111730559</v>
      </c>
      <c r="M63">
        <v>2.0682242185293249E-2</v>
      </c>
      <c r="N63">
        <v>0.38791308682853642</v>
      </c>
      <c r="O63" t="e">
        <f>_xlfn.XLOOKUP(Flux_Rabinowitz[[#This Row],[id]],[2]!rxns[id],[2]!rxns[id],"")</f>
        <v>#REF!</v>
      </c>
      <c r="P63" t="e">
        <f>IF(Flux_Rabinowitz[[#This Row],[exact name in model?]]="",_xlfn.XLOOKUP(_xlfn.TEXTBEFORE(Flux_Rabinowitz[[#This Row],[id]],"_",-1,,,Flux_Rabinowitz[[#This Row],[id]]),[2]!rxns[id without compartment],[2]!rxns[id],""),Flux_Rabinowitz[[#This Row],[exact name in model?]])</f>
        <v>#REF!</v>
      </c>
      <c r="Q63" t="str">
        <f>"v.up('RXN-"&amp;Flux_Rabinowitz[[#This Row],[id]]&amp;"_REV-SPONT') = "&amp;Flux_Rabinowitz[[#This Row],[val_fit]]&amp;" * %nscale%;"</f>
        <v>v.up('RXN-C24STR_c_REV-SPONT') = 0.0206822 * %nscale%;</v>
      </c>
      <c r="R63">
        <f>_xlfn.XLOOKUP(Flux_Rabinowitz[[#This Row],[id]],Flux_Rabinowitz3[id],Flux_Rabinowitz3[val_fit],"")-Flux_Rabinowitz[[#This Row],[val_fit]]</f>
        <v>0</v>
      </c>
    </row>
    <row r="64" spans="1:18" hidden="1" x14ac:dyDescent="0.2">
      <c r="A64" t="s">
        <v>275</v>
      </c>
      <c r="B64" t="s">
        <v>276</v>
      </c>
      <c r="C64" t="s">
        <v>277</v>
      </c>
      <c r="D64" t="s">
        <v>265</v>
      </c>
      <c r="E64">
        <v>0</v>
      </c>
      <c r="F64" t="s">
        <v>278</v>
      </c>
      <c r="G64">
        <v>2.0682200000000001E-2</v>
      </c>
      <c r="H64">
        <v>2.0682099999999998E-2</v>
      </c>
      <c r="I64">
        <v>2.0682300000000001E-2</v>
      </c>
      <c r="J64">
        <v>0.38790500556728891</v>
      </c>
      <c r="K64">
        <v>0.38790313001727211</v>
      </c>
      <c r="L64">
        <v>0.38790688111730559</v>
      </c>
      <c r="M64">
        <v>2.0682266666666661E-2</v>
      </c>
      <c r="N64">
        <v>0.38791354599756878</v>
      </c>
      <c r="O64" t="e">
        <f>_xlfn.XLOOKUP(Flux_Rabinowitz[[#This Row],[id]],[2]!rxns[id],[2]!rxns[id],"")</f>
        <v>#REF!</v>
      </c>
      <c r="P64" t="e">
        <f>IF(Flux_Rabinowitz[[#This Row],[exact name in model?]]="",_xlfn.XLOOKUP(_xlfn.TEXTBEFORE(Flux_Rabinowitz[[#This Row],[id]],"_",-1,,,Flux_Rabinowitz[[#This Row],[id]]),[2]!rxns[id without compartment],[2]!rxns[id],""),Flux_Rabinowitz[[#This Row],[exact name in model?]])</f>
        <v>#REF!</v>
      </c>
      <c r="Q64" t="str">
        <f>"v.up('RXN-"&amp;Flux_Rabinowitz[[#This Row],[id]]&amp;"_REV-SPONT') = "&amp;Flux_Rabinowitz[[#This Row],[val_fit]]&amp;" * %nscale%;"</f>
        <v>v.up('RXN-C3STDH1_c_REV-SPONT') = 0.0206822 * %nscale%;</v>
      </c>
      <c r="R64">
        <f>_xlfn.XLOOKUP(Flux_Rabinowitz[[#This Row],[id]],Flux_Rabinowitz3[id],Flux_Rabinowitz3[val_fit],"")-Flux_Rabinowitz[[#This Row],[val_fit]]</f>
        <v>0</v>
      </c>
    </row>
    <row r="65" spans="1:18" hidden="1" x14ac:dyDescent="0.2">
      <c r="A65" t="s">
        <v>279</v>
      </c>
      <c r="B65" t="s">
        <v>280</v>
      </c>
      <c r="C65" t="s">
        <v>281</v>
      </c>
      <c r="D65" t="s">
        <v>265</v>
      </c>
      <c r="E65">
        <v>0</v>
      </c>
      <c r="F65" t="s">
        <v>278</v>
      </c>
      <c r="G65">
        <v>2.0682200000000001E-2</v>
      </c>
      <c r="H65">
        <v>2.0682099999999998E-2</v>
      </c>
      <c r="I65">
        <v>2.0682300000000001E-2</v>
      </c>
      <c r="J65">
        <v>0.38790500556728891</v>
      </c>
      <c r="K65">
        <v>0.38790313001727211</v>
      </c>
      <c r="L65">
        <v>0.38790688111730559</v>
      </c>
      <c r="M65">
        <v>2.0682266666666661E-2</v>
      </c>
      <c r="N65">
        <v>0.38791354599756878</v>
      </c>
      <c r="O65" t="e">
        <f>_xlfn.XLOOKUP(Flux_Rabinowitz[[#This Row],[id]],[2]!rxns[id],[2]!rxns[id],"")</f>
        <v>#REF!</v>
      </c>
      <c r="P65" t="e">
        <f>IF(Flux_Rabinowitz[[#This Row],[exact name in model?]]="",_xlfn.XLOOKUP(_xlfn.TEXTBEFORE(Flux_Rabinowitz[[#This Row],[id]],"_",-1,,,Flux_Rabinowitz[[#This Row],[id]]),[2]!rxns[id without compartment],[2]!rxns[id],""),Flux_Rabinowitz[[#This Row],[exact name in model?]])</f>
        <v>#REF!</v>
      </c>
      <c r="Q65" t="str">
        <f>"v.up('RXN-"&amp;Flux_Rabinowitz[[#This Row],[id]]&amp;"_REV-SPONT') = "&amp;Flux_Rabinowitz[[#This Row],[val_fit]]&amp;" * %nscale%;"</f>
        <v>v.up('RXN-C3STDH2_c_REV-SPONT') = 0.0206822 * %nscale%;</v>
      </c>
      <c r="R65">
        <f>_xlfn.XLOOKUP(Flux_Rabinowitz[[#This Row],[id]],Flux_Rabinowitz3[id],Flux_Rabinowitz3[val_fit],"")-Flux_Rabinowitz[[#This Row],[val_fit]]</f>
        <v>0</v>
      </c>
    </row>
    <row r="66" spans="1:18" hidden="1" x14ac:dyDescent="0.2">
      <c r="A66" t="s">
        <v>282</v>
      </c>
      <c r="B66" t="s">
        <v>283</v>
      </c>
      <c r="C66" t="s">
        <v>284</v>
      </c>
      <c r="D66" t="s">
        <v>265</v>
      </c>
      <c r="E66">
        <v>0</v>
      </c>
      <c r="F66" t="s">
        <v>285</v>
      </c>
      <c r="G66">
        <v>2.0682300000000001E-2</v>
      </c>
      <c r="H66">
        <v>2.0682099999999998E-2</v>
      </c>
      <c r="I66">
        <v>2.0682300000000001E-2</v>
      </c>
      <c r="J66">
        <v>0.38790688111730559</v>
      </c>
      <c r="K66">
        <v>0.38790313001727211</v>
      </c>
      <c r="L66">
        <v>0.38790688111730559</v>
      </c>
      <c r="M66">
        <v>2.0682266666666661E-2</v>
      </c>
      <c r="N66">
        <v>0.38791354599756878</v>
      </c>
      <c r="O66" t="e">
        <f>_xlfn.XLOOKUP(Flux_Rabinowitz[[#This Row],[id]],[2]!rxns[id],[2]!rxns[id],"")</f>
        <v>#REF!</v>
      </c>
      <c r="P66" t="e">
        <f>IF(Flux_Rabinowitz[[#This Row],[exact name in model?]]="",_xlfn.XLOOKUP(_xlfn.TEXTBEFORE(Flux_Rabinowitz[[#This Row],[id]],"_",-1,,,Flux_Rabinowitz[[#This Row],[id]]),[2]!rxns[id without compartment],[2]!rxns[id],""),Flux_Rabinowitz[[#This Row],[exact name in model?]])</f>
        <v>#REF!</v>
      </c>
      <c r="Q66" t="str">
        <f>"v.up('RXN-"&amp;Flux_Rabinowitz[[#This Row],[id]]&amp;"_REV-SPONT') = "&amp;Flux_Rabinowitz[[#This Row],[val_fit]]&amp;" * %nscale%;"</f>
        <v>v.up('RXN-C3STKR1_c_REV-SPONT') = 0.0206823 * %nscale%;</v>
      </c>
      <c r="R66">
        <f>_xlfn.XLOOKUP(Flux_Rabinowitz[[#This Row],[id]],Flux_Rabinowitz3[id],Flux_Rabinowitz3[val_fit],"")-Flux_Rabinowitz[[#This Row],[val_fit]]</f>
        <v>0</v>
      </c>
    </row>
    <row r="67" spans="1:18" hidden="1" x14ac:dyDescent="0.2">
      <c r="A67" t="s">
        <v>286</v>
      </c>
      <c r="B67" t="s">
        <v>287</v>
      </c>
      <c r="C67" t="s">
        <v>288</v>
      </c>
      <c r="D67" t="s">
        <v>265</v>
      </c>
      <c r="E67">
        <v>0</v>
      </c>
      <c r="F67" t="s">
        <v>285</v>
      </c>
      <c r="G67">
        <v>2.0682200000000001E-2</v>
      </c>
      <c r="H67">
        <v>2.0682099999999998E-2</v>
      </c>
      <c r="I67">
        <v>2.0682300000000001E-2</v>
      </c>
      <c r="J67">
        <v>0.38790500556728891</v>
      </c>
      <c r="K67">
        <v>0.38790313001727211</v>
      </c>
      <c r="L67">
        <v>0.38790688111730559</v>
      </c>
      <c r="M67">
        <v>2.0682266666666661E-2</v>
      </c>
      <c r="N67">
        <v>0.38791354599756878</v>
      </c>
      <c r="O67" t="e">
        <f>_xlfn.XLOOKUP(Flux_Rabinowitz[[#This Row],[id]],[2]!rxns[id],[2]!rxns[id],"")</f>
        <v>#REF!</v>
      </c>
      <c r="P67" t="e">
        <f>IF(Flux_Rabinowitz[[#This Row],[exact name in model?]]="",_xlfn.XLOOKUP(_xlfn.TEXTBEFORE(Flux_Rabinowitz[[#This Row],[id]],"_",-1,,,Flux_Rabinowitz[[#This Row],[id]]),[2]!rxns[id without compartment],[2]!rxns[id],""),Flux_Rabinowitz[[#This Row],[exact name in model?]])</f>
        <v>#REF!</v>
      </c>
      <c r="Q67" t="str">
        <f>"v.up('RXN-"&amp;Flux_Rabinowitz[[#This Row],[id]]&amp;"_REV-SPONT') = "&amp;Flux_Rabinowitz[[#This Row],[val_fit]]&amp;" * %nscale%;"</f>
        <v>v.up('RXN-C3STKR2_c_REV-SPONT') = 0.0206822 * %nscale%;</v>
      </c>
      <c r="R67">
        <f>_xlfn.XLOOKUP(Flux_Rabinowitz[[#This Row],[id]],Flux_Rabinowitz3[id],Flux_Rabinowitz3[val_fit],"")-Flux_Rabinowitz[[#This Row],[val_fit]]</f>
        <v>0</v>
      </c>
    </row>
    <row r="68" spans="1:18" hidden="1" x14ac:dyDescent="0.2">
      <c r="A68" t="s">
        <v>289</v>
      </c>
      <c r="B68" t="s">
        <v>290</v>
      </c>
      <c r="C68" t="s">
        <v>291</v>
      </c>
      <c r="D68" t="s">
        <v>265</v>
      </c>
      <c r="E68">
        <v>0</v>
      </c>
      <c r="F68" t="s">
        <v>292</v>
      </c>
      <c r="G68">
        <v>2.0682200000000001E-2</v>
      </c>
      <c r="H68">
        <v>2.0682099999999998E-2</v>
      </c>
      <c r="I68">
        <v>2.0682300000000001E-2</v>
      </c>
      <c r="J68">
        <v>0.38790500556728891</v>
      </c>
      <c r="K68">
        <v>0.38790313001727211</v>
      </c>
      <c r="L68">
        <v>0.38790688111730559</v>
      </c>
      <c r="M68">
        <v>2.0682266666666661E-2</v>
      </c>
      <c r="N68">
        <v>0.38791354599756878</v>
      </c>
      <c r="O68" t="e">
        <f>_xlfn.XLOOKUP(Flux_Rabinowitz[[#This Row],[id]],[2]!rxns[id],[2]!rxns[id],"")</f>
        <v>#REF!</v>
      </c>
      <c r="P68" t="e">
        <f>IF(Flux_Rabinowitz[[#This Row],[exact name in model?]]="",_xlfn.XLOOKUP(_xlfn.TEXTBEFORE(Flux_Rabinowitz[[#This Row],[id]],"_",-1,,,Flux_Rabinowitz[[#This Row],[id]]),[2]!rxns[id without compartment],[2]!rxns[id],""),Flux_Rabinowitz[[#This Row],[exact name in model?]])</f>
        <v>#REF!</v>
      </c>
      <c r="Q68" t="str">
        <f>"v.up('RXN-"&amp;Flux_Rabinowitz[[#This Row],[id]]&amp;"_REV-SPONT') = "&amp;Flux_Rabinowitz[[#This Row],[val_fit]]&amp;" * %nscale%;"</f>
        <v>v.up('RXN-C4STMO1_c_REV-SPONT') = 0.0206822 * %nscale%;</v>
      </c>
      <c r="R68">
        <f>_xlfn.XLOOKUP(Flux_Rabinowitz[[#This Row],[id]],Flux_Rabinowitz3[id],Flux_Rabinowitz3[val_fit],"")-Flux_Rabinowitz[[#This Row],[val_fit]]</f>
        <v>0</v>
      </c>
    </row>
    <row r="69" spans="1:18" hidden="1" x14ac:dyDescent="0.2">
      <c r="A69" t="s">
        <v>293</v>
      </c>
      <c r="B69" t="s">
        <v>290</v>
      </c>
      <c r="C69" t="s">
        <v>294</v>
      </c>
      <c r="D69" t="s">
        <v>265</v>
      </c>
      <c r="E69">
        <v>0</v>
      </c>
      <c r="F69" t="s">
        <v>292</v>
      </c>
      <c r="G69">
        <v>2.0682200000000001E-2</v>
      </c>
      <c r="H69">
        <v>2.0682099999999998E-2</v>
      </c>
      <c r="I69">
        <v>2.0682300000000001E-2</v>
      </c>
      <c r="J69">
        <v>0.38790500556728891</v>
      </c>
      <c r="K69">
        <v>0.38790313001727211</v>
      </c>
      <c r="L69">
        <v>0.38790688111730559</v>
      </c>
      <c r="M69">
        <v>2.0682266666666661E-2</v>
      </c>
      <c r="N69">
        <v>0.38791354599756878</v>
      </c>
      <c r="O69" t="e">
        <f>_xlfn.XLOOKUP(Flux_Rabinowitz[[#This Row],[id]],[2]!rxns[id],[2]!rxns[id],"")</f>
        <v>#REF!</v>
      </c>
      <c r="P69" t="e">
        <f>IF(Flux_Rabinowitz[[#This Row],[exact name in model?]]="",_xlfn.XLOOKUP(_xlfn.TEXTBEFORE(Flux_Rabinowitz[[#This Row],[id]],"_",-1,,,Flux_Rabinowitz[[#This Row],[id]]),[2]!rxns[id without compartment],[2]!rxns[id],""),Flux_Rabinowitz[[#This Row],[exact name in model?]])</f>
        <v>#REF!</v>
      </c>
      <c r="Q69" t="str">
        <f>"v.up('RXN-"&amp;Flux_Rabinowitz[[#This Row],[id]]&amp;"_REV-SPONT') = "&amp;Flux_Rabinowitz[[#This Row],[val_fit]]&amp;" * %nscale%;"</f>
        <v>v.up('RXN-C4STMO2_c_REV-SPONT') = 0.0206822 * %nscale%;</v>
      </c>
      <c r="R69">
        <f>_xlfn.XLOOKUP(Flux_Rabinowitz[[#This Row],[id]],Flux_Rabinowitz3[id],Flux_Rabinowitz3[val_fit],"")-Flux_Rabinowitz[[#This Row],[val_fit]]</f>
        <v>0</v>
      </c>
    </row>
    <row r="70" spans="1:18" hidden="1" x14ac:dyDescent="0.2">
      <c r="A70" t="s">
        <v>295</v>
      </c>
      <c r="B70" t="s">
        <v>290</v>
      </c>
      <c r="C70" t="s">
        <v>296</v>
      </c>
      <c r="D70" t="s">
        <v>265</v>
      </c>
      <c r="E70">
        <v>0</v>
      </c>
      <c r="F70" t="s">
        <v>292</v>
      </c>
      <c r="G70">
        <v>2.0682200000000001E-2</v>
      </c>
      <c r="H70">
        <v>2.0682099999999998E-2</v>
      </c>
      <c r="I70">
        <v>2.0682300000000001E-2</v>
      </c>
      <c r="J70">
        <v>0.38790500556728891</v>
      </c>
      <c r="K70">
        <v>0.38790313001727211</v>
      </c>
      <c r="L70">
        <v>0.38790688111730559</v>
      </c>
      <c r="M70">
        <v>2.0682266666666661E-2</v>
      </c>
      <c r="N70">
        <v>0.38791354599756878</v>
      </c>
      <c r="O70" t="e">
        <f>_xlfn.XLOOKUP(Flux_Rabinowitz[[#This Row],[id]],[2]!rxns[id],[2]!rxns[id],"")</f>
        <v>#REF!</v>
      </c>
      <c r="P70" t="e">
        <f>IF(Flux_Rabinowitz[[#This Row],[exact name in model?]]="",_xlfn.XLOOKUP(_xlfn.TEXTBEFORE(Flux_Rabinowitz[[#This Row],[id]],"_",-1,,,Flux_Rabinowitz[[#This Row],[id]]),[2]!rxns[id without compartment],[2]!rxns[id],""),Flux_Rabinowitz[[#This Row],[exact name in model?]])</f>
        <v>#REF!</v>
      </c>
      <c r="Q70" t="str">
        <f>"v.up('RXN-"&amp;Flux_Rabinowitz[[#This Row],[id]]&amp;"_REV-SPONT') = "&amp;Flux_Rabinowitz[[#This Row],[val_fit]]&amp;" * %nscale%;"</f>
        <v>v.up('RXN-C4STMO3_c_REV-SPONT') = 0.0206822 * %nscale%;</v>
      </c>
      <c r="R70">
        <f>_xlfn.XLOOKUP(Flux_Rabinowitz[[#This Row],[id]],Flux_Rabinowitz3[id],Flux_Rabinowitz3[val_fit],"")-Flux_Rabinowitz[[#This Row],[val_fit]]</f>
        <v>0</v>
      </c>
    </row>
    <row r="71" spans="1:18" hidden="1" x14ac:dyDescent="0.2">
      <c r="A71" t="s">
        <v>297</v>
      </c>
      <c r="B71" t="s">
        <v>298</v>
      </c>
      <c r="C71" t="s">
        <v>299</v>
      </c>
      <c r="D71" t="s">
        <v>265</v>
      </c>
      <c r="E71">
        <v>0</v>
      </c>
      <c r="F71" t="s">
        <v>292</v>
      </c>
      <c r="G71">
        <v>2.0682300000000001E-2</v>
      </c>
      <c r="H71">
        <v>2.0682099999999998E-2</v>
      </c>
      <c r="I71">
        <v>2.0682300000000001E-2</v>
      </c>
      <c r="J71">
        <v>0.38790688111730559</v>
      </c>
      <c r="K71">
        <v>0.38790313001727211</v>
      </c>
      <c r="L71">
        <v>0.38790688111730559</v>
      </c>
      <c r="M71">
        <v>2.0682266666666661E-2</v>
      </c>
      <c r="N71">
        <v>0.38791354599756878</v>
      </c>
      <c r="O71" t="e">
        <f>_xlfn.XLOOKUP(Flux_Rabinowitz[[#This Row],[id]],[2]!rxns[id],[2]!rxns[id],"")</f>
        <v>#REF!</v>
      </c>
      <c r="P71" t="e">
        <f>IF(Flux_Rabinowitz[[#This Row],[exact name in model?]]="",_xlfn.XLOOKUP(_xlfn.TEXTBEFORE(Flux_Rabinowitz[[#This Row],[id]],"_",-1,,,Flux_Rabinowitz[[#This Row],[id]]),[2]!rxns[id without compartment],[2]!rxns[id],""),Flux_Rabinowitz[[#This Row],[exact name in model?]])</f>
        <v>#REF!</v>
      </c>
      <c r="Q71" t="str">
        <f>"v.up('RXN-"&amp;Flux_Rabinowitz[[#This Row],[id]]&amp;"_REV-SPONT') = "&amp;Flux_Rabinowitz[[#This Row],[val_fit]]&amp;" * %nscale%;"</f>
        <v>v.up('RXN-C4STMO4_c_REV-SPONT') = 0.0206823 * %nscale%;</v>
      </c>
      <c r="R71">
        <f>_xlfn.XLOOKUP(Flux_Rabinowitz[[#This Row],[id]],Flux_Rabinowitz3[id],Flux_Rabinowitz3[val_fit],"")-Flux_Rabinowitz[[#This Row],[val_fit]]</f>
        <v>0</v>
      </c>
    </row>
    <row r="72" spans="1:18" hidden="1" x14ac:dyDescent="0.2">
      <c r="A72" t="s">
        <v>300</v>
      </c>
      <c r="B72" t="s">
        <v>301</v>
      </c>
      <c r="C72" t="s">
        <v>302</v>
      </c>
      <c r="D72" t="s">
        <v>265</v>
      </c>
      <c r="E72">
        <v>0</v>
      </c>
      <c r="F72" t="s">
        <v>303</v>
      </c>
      <c r="G72">
        <v>2.0682200000000001E-2</v>
      </c>
      <c r="H72">
        <v>2.0682099999999998E-2</v>
      </c>
      <c r="I72">
        <v>2.0682300000000001E-2</v>
      </c>
      <c r="J72">
        <v>0.38790500556728891</v>
      </c>
      <c r="K72">
        <v>0.38790313001727211</v>
      </c>
      <c r="L72">
        <v>0.38790688111730559</v>
      </c>
      <c r="M72">
        <v>2.0682242185293249E-2</v>
      </c>
      <c r="N72">
        <v>0.38791308682853642</v>
      </c>
      <c r="O72" t="e">
        <f>_xlfn.XLOOKUP(Flux_Rabinowitz[[#This Row],[id]],[2]!rxns[id],[2]!rxns[id],"")</f>
        <v>#REF!</v>
      </c>
      <c r="P72" t="e">
        <f>IF(Flux_Rabinowitz[[#This Row],[exact name in model?]]="",_xlfn.XLOOKUP(_xlfn.TEXTBEFORE(Flux_Rabinowitz[[#This Row],[id]],"_",-1,,,Flux_Rabinowitz[[#This Row],[id]]),[2]!rxns[id without compartment],[2]!rxns[id],""),Flux_Rabinowitz[[#This Row],[exact name in model?]])</f>
        <v>#REF!</v>
      </c>
      <c r="Q72" t="str">
        <f>"v.up('RXN-"&amp;Flux_Rabinowitz[[#This Row],[id]]&amp;"_REV-SPONT') = "&amp;Flux_Rabinowitz[[#This Row],[val_fit]]&amp;" * %nscale%;"</f>
        <v>v.up('RXN-C5STDS_c_REV-SPONT') = 0.0206822 * %nscale%;</v>
      </c>
      <c r="R72">
        <f>_xlfn.XLOOKUP(Flux_Rabinowitz[[#This Row],[id]],Flux_Rabinowitz3[id],Flux_Rabinowitz3[val_fit],"")-Flux_Rabinowitz[[#This Row],[val_fit]]</f>
        <v>0</v>
      </c>
    </row>
    <row r="73" spans="1:18" hidden="1" x14ac:dyDescent="0.2">
      <c r="A73" t="s">
        <v>304</v>
      </c>
      <c r="B73" t="s">
        <v>305</v>
      </c>
      <c r="C73" t="s">
        <v>306</v>
      </c>
      <c r="D73" t="s">
        <v>265</v>
      </c>
      <c r="E73">
        <v>0</v>
      </c>
      <c r="F73" t="s">
        <v>307</v>
      </c>
      <c r="G73">
        <v>2.0682200000000001E-2</v>
      </c>
      <c r="H73">
        <v>2.0682099999999998E-2</v>
      </c>
      <c r="I73">
        <v>2.0682300000000001E-2</v>
      </c>
      <c r="J73">
        <v>0.38790500556728891</v>
      </c>
      <c r="K73">
        <v>0.38790313001727211</v>
      </c>
      <c r="L73">
        <v>0.38790688111730559</v>
      </c>
      <c r="M73">
        <v>2.0682266666666661E-2</v>
      </c>
      <c r="N73">
        <v>0.38791354599756878</v>
      </c>
      <c r="O73" t="e">
        <f>_xlfn.XLOOKUP(Flux_Rabinowitz[[#This Row],[id]],[2]!rxns[id],[2]!rxns[id],"")</f>
        <v>#REF!</v>
      </c>
      <c r="P73" t="e">
        <f>IF(Flux_Rabinowitz[[#This Row],[exact name in model?]]="",_xlfn.XLOOKUP(_xlfn.TEXTBEFORE(Flux_Rabinowitz[[#This Row],[id]],"_",-1,,,Flux_Rabinowitz[[#This Row],[id]]),[2]!rxns[id without compartment],[2]!rxns[id],""),Flux_Rabinowitz[[#This Row],[exact name in model?]])</f>
        <v>#REF!</v>
      </c>
      <c r="Q73" t="str">
        <f>"v.up('RXN-"&amp;Flux_Rabinowitz[[#This Row],[id]]&amp;"_REV-SPONT') = "&amp;Flux_Rabinowitz[[#This Row],[val_fit]]&amp;" * %nscale%;"</f>
        <v>v.up('RXN-C8STI_c_REV-SPONT') = 0.0206822 * %nscale%;</v>
      </c>
      <c r="R73">
        <f>_xlfn.XLOOKUP(Flux_Rabinowitz[[#This Row],[id]],Flux_Rabinowitz3[id],Flux_Rabinowitz3[val_fit],"")-Flux_Rabinowitz[[#This Row],[val_fit]]</f>
        <v>0</v>
      </c>
    </row>
    <row r="74" spans="1:18" hidden="1" x14ac:dyDescent="0.2">
      <c r="A74" t="s">
        <v>308</v>
      </c>
      <c r="B74" t="s">
        <v>309</v>
      </c>
      <c r="C74" t="s">
        <v>310</v>
      </c>
      <c r="D74" t="s">
        <v>26</v>
      </c>
      <c r="E74">
        <v>0</v>
      </c>
      <c r="G74">
        <v>4.9709999999999999E-4</v>
      </c>
      <c r="H74">
        <v>4.9700000000000005E-4</v>
      </c>
      <c r="I74">
        <v>4.9719999999999994E-4</v>
      </c>
      <c r="J74">
        <v>9.3233591333368449E-3</v>
      </c>
      <c r="K74">
        <v>9.3214835833200817E-3</v>
      </c>
      <c r="L74">
        <v>9.325234683353608E-3</v>
      </c>
      <c r="M74">
        <v>4.9713768808596324E-4</v>
      </c>
      <c r="N74">
        <v>9.3242412228088812E-3</v>
      </c>
      <c r="O74" t="e">
        <f>_xlfn.XLOOKUP(Flux_Rabinowitz[[#This Row],[id]],[2]!rxns[id],[2]!rxns[id],"")</f>
        <v>#REF!</v>
      </c>
      <c r="P74" t="e">
        <f>IF(Flux_Rabinowitz[[#This Row],[exact name in model?]]="",_xlfn.XLOOKUP(_xlfn.TEXTBEFORE(Flux_Rabinowitz[[#This Row],[id]],"_",-1,,,Flux_Rabinowitz[[#This Row],[id]]),[2]!rxns[id without compartment],[2]!rxns[id],""),Flux_Rabinowitz[[#This Row],[exact name in model?]])</f>
        <v>#REF!</v>
      </c>
      <c r="Q74" t="str">
        <f>"v.up('RXN-"&amp;Flux_Rabinowitz[[#This Row],[id]]&amp;"_REV-SPONT') = "&amp;Flux_Rabinowitz[[#This Row],[val_fit]]&amp;" * %nscale%;"</f>
        <v>v.up('RXN-CA2t_c_e_REV-SPONT') = 0.0004971 * %nscale%;</v>
      </c>
      <c r="R74">
        <f>_xlfn.XLOOKUP(Flux_Rabinowitz[[#This Row],[id]],Flux_Rabinowitz3[id],Flux_Rabinowitz3[val_fit],"")-Flux_Rabinowitz[[#This Row],[val_fit]]</f>
        <v>0</v>
      </c>
    </row>
    <row r="75" spans="1:18" hidden="1" x14ac:dyDescent="0.2">
      <c r="A75" t="s">
        <v>311</v>
      </c>
      <c r="B75" t="s">
        <v>312</v>
      </c>
      <c r="C75" t="s">
        <v>313</v>
      </c>
      <c r="D75" t="s">
        <v>154</v>
      </c>
      <c r="E75">
        <v>0</v>
      </c>
      <c r="F75" t="s">
        <v>314</v>
      </c>
      <c r="G75">
        <v>0</v>
      </c>
      <c r="H75">
        <v>0</v>
      </c>
      <c r="I75">
        <v>0.27476820000000002</v>
      </c>
      <c r="J75">
        <v>0</v>
      </c>
      <c r="K75">
        <v>0</v>
      </c>
      <c r="L75">
        <v>5.1534150211638003</v>
      </c>
      <c r="M75">
        <v>0</v>
      </c>
      <c r="N75">
        <v>0</v>
      </c>
      <c r="O75" t="e">
        <f>_xlfn.XLOOKUP(Flux_Rabinowitz[[#This Row],[id]],[2]!rxns[id],[2]!rxns[id],"")</f>
        <v>#REF!</v>
      </c>
      <c r="P75" t="e">
        <f>IF(Flux_Rabinowitz[[#This Row],[exact name in model?]]="",_xlfn.XLOOKUP(_xlfn.TEXTBEFORE(Flux_Rabinowitz[[#This Row],[id]],"_",-1,,,Flux_Rabinowitz[[#This Row],[id]]),[2]!rxns[id without compartment],[2]!rxns[id],""),Flux_Rabinowitz[[#This Row],[exact name in model?]])</f>
        <v>#REF!</v>
      </c>
      <c r="Q75" t="str">
        <f>"v.up('RXN-"&amp;Flux_Rabinowitz[[#This Row],[id]]&amp;"_REV-SPONT') = "&amp;Flux_Rabinowitz[[#This Row],[val_fit]]&amp;" * %nscale%;"</f>
        <v>v.up('RXN-CBL_c_REV-SPONT') = 0 * %nscale%;</v>
      </c>
      <c r="R75">
        <f>_xlfn.XLOOKUP(Flux_Rabinowitz[[#This Row],[id]],Flux_Rabinowitz3[id],Flux_Rabinowitz3[val_fit],"")-Flux_Rabinowitz[[#This Row],[val_fit]]</f>
        <v>0</v>
      </c>
    </row>
    <row r="76" spans="1:18" hidden="1" x14ac:dyDescent="0.2">
      <c r="A76" t="s">
        <v>315</v>
      </c>
      <c r="B76" t="s">
        <v>316</v>
      </c>
      <c r="C76" t="s">
        <v>317</v>
      </c>
      <c r="D76" t="s">
        <v>222</v>
      </c>
      <c r="E76">
        <v>0</v>
      </c>
      <c r="F76" t="s">
        <v>318</v>
      </c>
      <c r="G76">
        <v>0.13824049999999999</v>
      </c>
      <c r="H76">
        <v>0.13823589999999999</v>
      </c>
      <c r="I76">
        <v>0.44127430000000001</v>
      </c>
      <c r="J76">
        <v>2.5927697209254719</v>
      </c>
      <c r="K76">
        <v>2.5926834456247012</v>
      </c>
      <c r="L76">
        <v>8.2763202076278883</v>
      </c>
      <c r="M76">
        <v>0.13823589999999999</v>
      </c>
      <c r="N76">
        <v>2.5927321708693438</v>
      </c>
      <c r="O76" t="e">
        <f>_xlfn.XLOOKUP(Flux_Rabinowitz[[#This Row],[id]],[2]!rxns[id],[2]!rxns[id],"")</f>
        <v>#REF!</v>
      </c>
      <c r="P76" t="e">
        <f>IF(Flux_Rabinowitz[[#This Row],[exact name in model?]]="",_xlfn.XLOOKUP(_xlfn.TEXTBEFORE(Flux_Rabinowitz[[#This Row],[id]],"_",-1,,,Flux_Rabinowitz[[#This Row],[id]]),[2]!rxns[id without compartment],[2]!rxns[id],""),Flux_Rabinowitz[[#This Row],[exact name in model?]])</f>
        <v>#REF!</v>
      </c>
      <c r="Q76" t="str">
        <f>"v.up('RXN-"&amp;Flux_Rabinowitz[[#This Row],[id]]&amp;"_REV-SPONT') = "&amp;Flux_Rabinowitz[[#This Row],[val_fit]]&amp;" * %nscale%;"</f>
        <v>v.up('RXN-CBPS_c_REV-SPONT') = 0.1382405 * %nscale%;</v>
      </c>
      <c r="R76">
        <f>_xlfn.XLOOKUP(Flux_Rabinowitz[[#This Row],[id]],Flux_Rabinowitz3[id],Flux_Rabinowitz3[val_fit],"")-Flux_Rabinowitz[[#This Row],[val_fit]]</f>
        <v>0</v>
      </c>
    </row>
    <row r="77" spans="1:18" hidden="1" x14ac:dyDescent="0.2">
      <c r="A77" t="s">
        <v>319</v>
      </c>
      <c r="B77" t="s">
        <v>320</v>
      </c>
      <c r="C77" t="s">
        <v>321</v>
      </c>
      <c r="D77" t="s">
        <v>141</v>
      </c>
      <c r="E77">
        <v>0</v>
      </c>
      <c r="F77" t="s">
        <v>322</v>
      </c>
      <c r="G77">
        <v>2.16715E-2</v>
      </c>
      <c r="H77">
        <v>2.16714E-2</v>
      </c>
      <c r="I77">
        <v>2.1671599999999999E-2</v>
      </c>
      <c r="J77">
        <v>0.40645982188314111</v>
      </c>
      <c r="K77">
        <v>0.40645794633312432</v>
      </c>
      <c r="L77">
        <v>0.40646169743315791</v>
      </c>
      <c r="M77">
        <v>2.1671502428349039E-2</v>
      </c>
      <c r="N77">
        <v>0.40646750617642491</v>
      </c>
      <c r="O77" t="e">
        <f>_xlfn.XLOOKUP(Flux_Rabinowitz[[#This Row],[id]],[2]!rxns[id],[2]!rxns[id],"")</f>
        <v>#REF!</v>
      </c>
      <c r="P77" t="e">
        <f>IF(Flux_Rabinowitz[[#This Row],[exact name in model?]]="",_xlfn.XLOOKUP(_xlfn.TEXTBEFORE(Flux_Rabinowitz[[#This Row],[id]],"_",-1,,,Flux_Rabinowitz[[#This Row],[id]]),[2]!rxns[id without compartment],[2]!rxns[id],""),Flux_Rabinowitz[[#This Row],[exact name in model?]])</f>
        <v>#REF!</v>
      </c>
      <c r="Q77" t="str">
        <f>"v.up('RXN-"&amp;Flux_Rabinowitz[[#This Row],[id]]&amp;"_REV-SPONT') = "&amp;Flux_Rabinowitz[[#This Row],[val_fit]]&amp;" * %nscale%;"</f>
        <v>v.up('RXN-CDPDAGS_c_REV-SPONT') = 0.0216715 * %nscale%;</v>
      </c>
      <c r="R77">
        <f>_xlfn.XLOOKUP(Flux_Rabinowitz[[#This Row],[id]],Flux_Rabinowitz3[id],Flux_Rabinowitz3[val_fit],"")-Flux_Rabinowitz[[#This Row],[val_fit]]</f>
        <v>0</v>
      </c>
    </row>
    <row r="78" spans="1:18" hidden="1" x14ac:dyDescent="0.2">
      <c r="A78" t="s">
        <v>323</v>
      </c>
      <c r="B78" t="s">
        <v>324</v>
      </c>
      <c r="C78" t="s">
        <v>325</v>
      </c>
      <c r="D78" t="s">
        <v>193</v>
      </c>
      <c r="E78">
        <v>0</v>
      </c>
      <c r="F78" t="s">
        <v>326</v>
      </c>
      <c r="G78">
        <v>9.1865000000000002E-2</v>
      </c>
      <c r="H78">
        <v>9.1864899999999999E-2</v>
      </c>
      <c r="I78">
        <v>9.1865100000000005E-2</v>
      </c>
      <c r="J78">
        <v>1.722974022900803</v>
      </c>
      <c r="K78">
        <v>1.722972147350786</v>
      </c>
      <c r="L78">
        <v>1.7229758984508201</v>
      </c>
      <c r="M78">
        <v>9.1864936845788531E-2</v>
      </c>
      <c r="N78">
        <v>1.7230052188683</v>
      </c>
      <c r="O78" t="e">
        <f>_xlfn.XLOOKUP(Flux_Rabinowitz[[#This Row],[id]],[2]!rxns[id],[2]!rxns[id],"")</f>
        <v>#REF!</v>
      </c>
      <c r="P78" t="e">
        <f>IF(Flux_Rabinowitz[[#This Row],[exact name in model?]]="",_xlfn.XLOOKUP(_xlfn.TEXTBEFORE(Flux_Rabinowitz[[#This Row],[id]],"_",-1,,,Flux_Rabinowitz[[#This Row],[id]]),[2]!rxns[id without compartment],[2]!rxns[id],""),Flux_Rabinowitz[[#This Row],[exact name in model?]])</f>
        <v>#REF!</v>
      </c>
      <c r="Q78" t="str">
        <f>"v.up('RXN-"&amp;Flux_Rabinowitz[[#This Row],[id]]&amp;"_REV-SPONT') = "&amp;Flux_Rabinowitz[[#This Row],[val_fit]]&amp;" * %nscale%;"</f>
        <v>v.up('RXN-CHORM_c_REV-SPONT') = 0.091865 * %nscale%;</v>
      </c>
      <c r="R78">
        <f>_xlfn.XLOOKUP(Flux_Rabinowitz[[#This Row],[id]],Flux_Rabinowitz3[id],Flux_Rabinowitz3[val_fit],"")-Flux_Rabinowitz[[#This Row],[val_fit]]</f>
        <v>0</v>
      </c>
    </row>
    <row r="79" spans="1:18" hidden="1" x14ac:dyDescent="0.2">
      <c r="A79" t="s">
        <v>327</v>
      </c>
      <c r="B79" t="s">
        <v>328</v>
      </c>
      <c r="C79" t="s">
        <v>329</v>
      </c>
      <c r="D79" t="s">
        <v>193</v>
      </c>
      <c r="E79">
        <v>0</v>
      </c>
      <c r="F79" t="s">
        <v>330</v>
      </c>
      <c r="G79">
        <v>0.1023041</v>
      </c>
      <c r="H79">
        <v>0.10230400000000001</v>
      </c>
      <c r="I79">
        <v>0.1023042</v>
      </c>
      <c r="J79">
        <v>1.9187645647008771</v>
      </c>
      <c r="K79">
        <v>1.91876268915086</v>
      </c>
      <c r="L79">
        <v>1.9187664402508939</v>
      </c>
      <c r="M79">
        <v>0.1023040551421131</v>
      </c>
      <c r="N79">
        <v>1.9187997833945301</v>
      </c>
      <c r="O79" t="e">
        <f>_xlfn.XLOOKUP(Flux_Rabinowitz[[#This Row],[id]],[2]!rxns[id],[2]!rxns[id],"")</f>
        <v>#REF!</v>
      </c>
      <c r="P79" t="e">
        <f>IF(Flux_Rabinowitz[[#This Row],[exact name in model?]]="",_xlfn.XLOOKUP(_xlfn.TEXTBEFORE(Flux_Rabinowitz[[#This Row],[id]],"_",-1,,,Flux_Rabinowitz[[#This Row],[id]]),[2]!rxns[id without compartment],[2]!rxns[id],""),Flux_Rabinowitz[[#This Row],[exact name in model?]])</f>
        <v>#REF!</v>
      </c>
      <c r="Q79" t="str">
        <f>"v.up('RXN-"&amp;Flux_Rabinowitz[[#This Row],[id]]&amp;"_REV-SPONT') = "&amp;Flux_Rabinowitz[[#This Row],[val_fit]]&amp;" * %nscale%;"</f>
        <v>v.up('RXN-CHORS_c_REV-SPONT') = 0.1023041 * %nscale%;</v>
      </c>
      <c r="R79">
        <f>_xlfn.XLOOKUP(Flux_Rabinowitz[[#This Row],[id]],Flux_Rabinowitz3[id],Flux_Rabinowitz3[val_fit],"")-Flux_Rabinowitz[[#This Row],[val_fit]]</f>
        <v>0</v>
      </c>
    </row>
    <row r="80" spans="1:18" hidden="1" x14ac:dyDescent="0.2">
      <c r="A80" t="s">
        <v>331</v>
      </c>
      <c r="B80" t="s">
        <v>332</v>
      </c>
      <c r="C80" t="s">
        <v>333</v>
      </c>
      <c r="D80" t="s">
        <v>17</v>
      </c>
      <c r="E80">
        <v>0</v>
      </c>
      <c r="F80" t="s">
        <v>334</v>
      </c>
      <c r="G80">
        <v>6.2563999999999996E-3</v>
      </c>
      <c r="H80">
        <v>6.2562999999999994E-3</v>
      </c>
      <c r="I80">
        <v>6.2564999999999999E-3</v>
      </c>
      <c r="J80">
        <v>0.1173419112488607</v>
      </c>
      <c r="K80">
        <v>0.11734003569884389</v>
      </c>
      <c r="L80">
        <v>0.1173437867988774</v>
      </c>
      <c r="M80">
        <v>6.2563579657723394E-3</v>
      </c>
      <c r="N80">
        <v>0.1173433281103724</v>
      </c>
      <c r="O80" t="e">
        <f>_xlfn.XLOOKUP(Flux_Rabinowitz[[#This Row],[id]],[2]!rxns[id],[2]!rxns[id],"")</f>
        <v>#REF!</v>
      </c>
      <c r="P80" t="e">
        <f>IF(Flux_Rabinowitz[[#This Row],[exact name in model?]]="",_xlfn.XLOOKUP(_xlfn.TEXTBEFORE(Flux_Rabinowitz[[#This Row],[id]],"_",-1,,,Flux_Rabinowitz[[#This Row],[id]]),[2]!rxns[id without compartment],[2]!rxns[id],""),Flux_Rabinowitz[[#This Row],[exact name in model?]])</f>
        <v>#REF!</v>
      </c>
      <c r="Q80" t="str">
        <f>"v.up('RXN-"&amp;Flux_Rabinowitz[[#This Row],[id]]&amp;"_REV-SPONT') = "&amp;Flux_Rabinowitz[[#This Row],[val_fit]]&amp;" * %nscale%;"</f>
        <v>v.up('RXN-CHTNS_c_REV-SPONT') = 0.0062564 * %nscale%;</v>
      </c>
      <c r="R80">
        <f>_xlfn.XLOOKUP(Flux_Rabinowitz[[#This Row],[id]],Flux_Rabinowitz3[id],Flux_Rabinowitz3[val_fit],"")-Flux_Rabinowitz[[#This Row],[val_fit]]</f>
        <v>0</v>
      </c>
    </row>
    <row r="81" spans="1:18" hidden="1" x14ac:dyDescent="0.2">
      <c r="A81" t="s">
        <v>335</v>
      </c>
      <c r="B81" t="s">
        <v>336</v>
      </c>
      <c r="C81" t="s">
        <v>337</v>
      </c>
      <c r="D81" t="s">
        <v>26</v>
      </c>
      <c r="E81">
        <v>1</v>
      </c>
      <c r="F81" t="s">
        <v>338</v>
      </c>
      <c r="G81">
        <v>-228.8516319</v>
      </c>
      <c r="H81">
        <v>-99999995.996984303</v>
      </c>
      <c r="I81">
        <v>1.2044242000000001</v>
      </c>
      <c r="J81">
        <v>-4292.2268204665188</v>
      </c>
      <c r="K81">
        <v>-1875549941.6860421</v>
      </c>
      <c r="L81">
        <v>22.589578285016941</v>
      </c>
      <c r="M81">
        <v>1.056275954046187</v>
      </c>
      <c r="N81">
        <v>19.811356148231091</v>
      </c>
      <c r="O81" t="e">
        <f>_xlfn.XLOOKUP(Flux_Rabinowitz[[#This Row],[id]],[2]!rxns[id],[2]!rxns[id],"")</f>
        <v>#REF!</v>
      </c>
      <c r="P81" t="e">
        <f>IF(Flux_Rabinowitz[[#This Row],[exact name in model?]]="",_xlfn.XLOOKUP(_xlfn.TEXTBEFORE(Flux_Rabinowitz[[#This Row],[id]],"_",-1,,,Flux_Rabinowitz[[#This Row],[id]]),[2]!rxns[id without compartment],[2]!rxns[id],""),Flux_Rabinowitz[[#This Row],[exact name in model?]])</f>
        <v>#REF!</v>
      </c>
      <c r="Q81" t="str">
        <f>"v.up('RXN-"&amp;Flux_Rabinowitz[[#This Row],[id]]&amp;"_REV-SPONT') = "&amp;Flux_Rabinowitz[[#This Row],[val_fit]]&amp;" * %nscale%;"</f>
        <v>v.up('RXN-CITMALta_m_REV-SPONT') = -228.8516319 * %nscale%;</v>
      </c>
      <c r="R81">
        <f>_xlfn.XLOOKUP(Flux_Rabinowitz[[#This Row],[id]],Flux_Rabinowitz3[id],Flux_Rabinowitz3[val_fit],"")-Flux_Rabinowitz[[#This Row],[val_fit]]</f>
        <v>0</v>
      </c>
    </row>
    <row r="82" spans="1:18" hidden="1" x14ac:dyDescent="0.2">
      <c r="A82" t="s">
        <v>339</v>
      </c>
      <c r="B82" t="s">
        <v>336</v>
      </c>
      <c r="C82" t="s">
        <v>340</v>
      </c>
      <c r="D82" t="s">
        <v>26</v>
      </c>
      <c r="E82">
        <v>1</v>
      </c>
      <c r="F82" t="s">
        <v>338</v>
      </c>
      <c r="G82">
        <v>0</v>
      </c>
      <c r="H82">
        <v>0</v>
      </c>
      <c r="I82">
        <v>0.170296</v>
      </c>
      <c r="J82">
        <v>0</v>
      </c>
      <c r="K82">
        <v>0</v>
      </c>
      <c r="L82">
        <v>3.1939866565494501</v>
      </c>
      <c r="M82">
        <v>0</v>
      </c>
      <c r="N82">
        <v>0</v>
      </c>
      <c r="O82" t="e">
        <f>_xlfn.XLOOKUP(Flux_Rabinowitz[[#This Row],[id]],[2]!rxns[id],[2]!rxns[id],"")</f>
        <v>#REF!</v>
      </c>
      <c r="P82" t="e">
        <f>IF(Flux_Rabinowitz[[#This Row],[exact name in model?]]="",_xlfn.XLOOKUP(_xlfn.TEXTBEFORE(Flux_Rabinowitz[[#This Row],[id]],"_",-1,,,Flux_Rabinowitz[[#This Row],[id]]),[2]!rxns[id without compartment],[2]!rxns[id],""),Flux_Rabinowitz[[#This Row],[exact name in model?]])</f>
        <v>#REF!</v>
      </c>
      <c r="Q82" t="str">
        <f>"v.up('RXN-"&amp;Flux_Rabinowitz[[#This Row],[id]]&amp;"_REV-SPONT') = "&amp;Flux_Rabinowitz[[#This Row],[val_fit]]&amp;" * %nscale%;"</f>
        <v>v.up('RXN-CITICITta_m_REV-SPONT') = 0 * %nscale%;</v>
      </c>
      <c r="R82">
        <f>_xlfn.XLOOKUP(Flux_Rabinowitz[[#This Row],[id]],Flux_Rabinowitz3[id],Flux_Rabinowitz3[val_fit],"")-Flux_Rabinowitz[[#This Row],[val_fit]]</f>
        <v>0</v>
      </c>
    </row>
    <row r="83" spans="1:18" hidden="1" x14ac:dyDescent="0.2">
      <c r="A83" t="s">
        <v>341</v>
      </c>
      <c r="B83" t="s">
        <v>342</v>
      </c>
      <c r="C83" t="s">
        <v>343</v>
      </c>
      <c r="D83" t="s">
        <v>26</v>
      </c>
      <c r="E83">
        <v>1</v>
      </c>
      <c r="G83">
        <v>16.6385884</v>
      </c>
      <c r="H83">
        <v>16.637989000000001</v>
      </c>
      <c r="I83">
        <v>16.6391904</v>
      </c>
      <c r="J83">
        <v>312.0650475255934</v>
      </c>
      <c r="K83">
        <v>312.05380547879292</v>
      </c>
      <c r="L83">
        <v>312.07633833669428</v>
      </c>
      <c r="M83">
        <v>16.637989159371831</v>
      </c>
      <c r="N83">
        <v>312.05967300881122</v>
      </c>
      <c r="O83" t="e">
        <f>_xlfn.XLOOKUP(Flux_Rabinowitz[[#This Row],[id]],[2]!rxns[id],[2]!rxns[id],"")</f>
        <v>#REF!</v>
      </c>
      <c r="P83" t="e">
        <f>IF(Flux_Rabinowitz[[#This Row],[exact name in model?]]="",_xlfn.XLOOKUP(_xlfn.TEXTBEFORE(Flux_Rabinowitz[[#This Row],[id]],"_",-1,,,Flux_Rabinowitz[[#This Row],[id]]),[2]!rxns[id without compartment],[2]!rxns[id],""),Flux_Rabinowitz[[#This Row],[exact name in model?]])</f>
        <v>#REF!</v>
      </c>
      <c r="Q83" t="str">
        <f>"v.up('RXN-"&amp;Flux_Rabinowitz[[#This Row],[id]]&amp;"_REV-SPONT') = "&amp;Flux_Rabinowitz[[#This Row],[val_fit]]&amp;" * %nscale%;"</f>
        <v>v.up('RXN-CO2t_c_e_REV-SPONT') = 16.6385884 * %nscale%;</v>
      </c>
      <c r="R83">
        <f>_xlfn.XLOOKUP(Flux_Rabinowitz[[#This Row],[id]],Flux_Rabinowitz3[id],Flux_Rabinowitz3[val_fit],"")-Flux_Rabinowitz[[#This Row],[val_fit]]</f>
        <v>0</v>
      </c>
    </row>
    <row r="84" spans="1:18" hidden="1" x14ac:dyDescent="0.2">
      <c r="A84" t="s">
        <v>344</v>
      </c>
      <c r="B84" t="s">
        <v>342</v>
      </c>
      <c r="C84" t="s">
        <v>345</v>
      </c>
      <c r="D84" t="s">
        <v>26</v>
      </c>
      <c r="E84">
        <v>1</v>
      </c>
      <c r="G84">
        <v>-8.9446683999999994</v>
      </c>
      <c r="H84">
        <v>-9.1935177999999986</v>
      </c>
      <c r="I84">
        <v>-8.6248578000000009</v>
      </c>
      <c r="J84">
        <v>-167.7617296757382</v>
      </c>
      <c r="K84">
        <v>-172.42902463915681</v>
      </c>
      <c r="L84">
        <v>-161.76352191382321</v>
      </c>
      <c r="M84">
        <v>-9.0816981287130361</v>
      </c>
      <c r="N84">
        <v>-170.3349918829928</v>
      </c>
      <c r="O84" t="e">
        <f>_xlfn.XLOOKUP(Flux_Rabinowitz[[#This Row],[id]],[2]!rxns[id],[2]!rxns[id],"")</f>
        <v>#REF!</v>
      </c>
      <c r="P84" t="e">
        <f>IF(Flux_Rabinowitz[[#This Row],[exact name in model?]]="",_xlfn.XLOOKUP(_xlfn.TEXTBEFORE(Flux_Rabinowitz[[#This Row],[id]],"_",-1,,,Flux_Rabinowitz[[#This Row],[id]]),[2]!rxns[id without compartment],[2]!rxns[id],""),Flux_Rabinowitz[[#This Row],[exact name in model?]])</f>
        <v>#REF!</v>
      </c>
      <c r="Q84" t="str">
        <f>"v.up('RXN-"&amp;Flux_Rabinowitz[[#This Row],[id]]&amp;"_REV-SPONT') = "&amp;Flux_Rabinowitz[[#This Row],[val_fit]]&amp;" * %nscale%;"</f>
        <v>v.up('RXN-CO2t_c_m_REV-SPONT') = -8.9446684 * %nscale%;</v>
      </c>
      <c r="R84">
        <f>_xlfn.XLOOKUP(Flux_Rabinowitz[[#This Row],[id]],Flux_Rabinowitz3[id],Flux_Rabinowitz3[val_fit],"")-Flux_Rabinowitz[[#This Row],[val_fit]]</f>
        <v>0</v>
      </c>
    </row>
    <row r="85" spans="1:18" hidden="1" x14ac:dyDescent="0.2">
      <c r="A85" t="s">
        <v>346</v>
      </c>
      <c r="B85" t="s">
        <v>347</v>
      </c>
      <c r="C85" t="s">
        <v>348</v>
      </c>
      <c r="D85" t="s">
        <v>97</v>
      </c>
      <c r="E85">
        <v>0</v>
      </c>
      <c r="F85" t="s">
        <v>349</v>
      </c>
      <c r="G85">
        <v>2.7868464999999998</v>
      </c>
      <c r="H85">
        <v>2.7343451999999999</v>
      </c>
      <c r="I85">
        <v>2.8601382000000002</v>
      </c>
      <c r="J85">
        <v>52.268699997953767</v>
      </c>
      <c r="K85">
        <v>51.284011857002142</v>
      </c>
      <c r="L85">
        <v>53.64332248959083</v>
      </c>
      <c r="M85">
        <v>2.8601381787223459</v>
      </c>
      <c r="N85">
        <v>53.644330229014891</v>
      </c>
      <c r="O85" t="e">
        <f>_xlfn.XLOOKUP(Flux_Rabinowitz[[#This Row],[id]],[2]!rxns[id],[2]!rxns[id],"")</f>
        <v>#REF!</v>
      </c>
      <c r="P85" t="e">
        <f>IF(Flux_Rabinowitz[[#This Row],[exact name in model?]]="",_xlfn.XLOOKUP(_xlfn.TEXTBEFORE(Flux_Rabinowitz[[#This Row],[id]],"_",-1,,,Flux_Rabinowitz[[#This Row],[id]]),[2]!rxns[id without compartment],[2]!rxns[id],""),Flux_Rabinowitz[[#This Row],[exact name in model?]])</f>
        <v>#REF!</v>
      </c>
      <c r="Q85" t="str">
        <f>"v.up('RXN-"&amp;Flux_Rabinowitz[[#This Row],[id]]&amp;"_REV-SPONT') = "&amp;Flux_Rabinowitz[[#This Row],[val_fit]]&amp;" * %nscale%;"</f>
        <v>v.up('RXN-CS_m_REV-SPONT') = 2.7868465 * %nscale%;</v>
      </c>
      <c r="R85">
        <f>_xlfn.XLOOKUP(Flux_Rabinowitz[[#This Row],[id]],Flux_Rabinowitz3[id],Flux_Rabinowitz3[val_fit],"")-Flux_Rabinowitz[[#This Row],[val_fit]]</f>
        <v>0</v>
      </c>
    </row>
    <row r="86" spans="1:18" hidden="1" x14ac:dyDescent="0.2">
      <c r="A86" t="s">
        <v>350</v>
      </c>
      <c r="B86" t="s">
        <v>351</v>
      </c>
      <c r="C86" t="s">
        <v>352</v>
      </c>
      <c r="D86" t="s">
        <v>222</v>
      </c>
      <c r="E86">
        <v>0</v>
      </c>
      <c r="F86" t="s">
        <v>353</v>
      </c>
      <c r="G86">
        <v>4.97451E-2</v>
      </c>
      <c r="H86">
        <v>4.9744999999999998E-2</v>
      </c>
      <c r="I86">
        <v>4.9745200000000003E-2</v>
      </c>
      <c r="J86">
        <v>0.93299423138956894</v>
      </c>
      <c r="K86">
        <v>0.93299235583955209</v>
      </c>
      <c r="L86">
        <v>0.93299610693958568</v>
      </c>
      <c r="M86">
        <v>4.9745081524564423E-2</v>
      </c>
      <c r="N86">
        <v>0.93301141896755035</v>
      </c>
      <c r="O86" t="e">
        <f>_xlfn.XLOOKUP(Flux_Rabinowitz[[#This Row],[id]],[2]!rxns[id],[2]!rxns[id],"")</f>
        <v>#REF!</v>
      </c>
      <c r="P86" t="e">
        <f>IF(Flux_Rabinowitz[[#This Row],[exact name in model?]]="",_xlfn.XLOOKUP(_xlfn.TEXTBEFORE(Flux_Rabinowitz[[#This Row],[id]],"_",-1,,,Flux_Rabinowitz[[#This Row],[id]]),[2]!rxns[id without compartment],[2]!rxns[id],""),Flux_Rabinowitz[[#This Row],[exact name in model?]])</f>
        <v>#REF!</v>
      </c>
      <c r="Q86" t="str">
        <f>"v.up('RXN-"&amp;Flux_Rabinowitz[[#This Row],[id]]&amp;"_REV-SPONT') = "&amp;Flux_Rabinowitz[[#This Row],[val_fit]]&amp;" * %nscale%;"</f>
        <v>v.up('RXN-CTPS2_c_REV-SPONT') = 0.0497451 * %nscale%;</v>
      </c>
      <c r="R86">
        <f>_xlfn.XLOOKUP(Flux_Rabinowitz[[#This Row],[id]],Flux_Rabinowitz3[id],Flux_Rabinowitz3[val_fit],"")-Flux_Rabinowitz[[#This Row],[val_fit]]</f>
        <v>0</v>
      </c>
    </row>
    <row r="87" spans="1:18" hidden="1" x14ac:dyDescent="0.2">
      <c r="A87" t="s">
        <v>354</v>
      </c>
      <c r="B87" t="s">
        <v>355</v>
      </c>
      <c r="C87" t="s">
        <v>356</v>
      </c>
      <c r="D87" t="s">
        <v>26</v>
      </c>
      <c r="E87">
        <v>0</v>
      </c>
      <c r="G87">
        <v>4.4100000000000001E-5</v>
      </c>
      <c r="H87">
        <v>4.3999999999999999E-5</v>
      </c>
      <c r="I87">
        <v>4.4199999999999997E-5</v>
      </c>
      <c r="J87">
        <v>8.2711755739319024E-4</v>
      </c>
      <c r="K87">
        <v>8.2524200737642565E-4</v>
      </c>
      <c r="L87">
        <v>8.2899310740995494E-4</v>
      </c>
      <c r="M87">
        <v>4.4069748399533292E-5</v>
      </c>
      <c r="N87">
        <v>8.2656570715413096E-4</v>
      </c>
      <c r="O87" t="e">
        <f>_xlfn.XLOOKUP(Flux_Rabinowitz[[#This Row],[id]],[2]!rxns[id],[2]!rxns[id],"")</f>
        <v>#REF!</v>
      </c>
      <c r="P87" t="e">
        <f>IF(Flux_Rabinowitz[[#This Row],[exact name in model?]]="",_xlfn.XLOOKUP(_xlfn.TEXTBEFORE(Flux_Rabinowitz[[#This Row],[id]],"_",-1,,,Flux_Rabinowitz[[#This Row],[id]]),[2]!rxns[id without compartment],[2]!rxns[id],""),Flux_Rabinowitz[[#This Row],[exact name in model?]])</f>
        <v>#REF!</v>
      </c>
      <c r="Q87" t="str">
        <f>"v.up('RXN-"&amp;Flux_Rabinowitz[[#This Row],[id]]&amp;"_REV-SPONT') = "&amp;Flux_Rabinowitz[[#This Row],[val_fit]]&amp;" * %nscale%;"</f>
        <v>v.up('RXN-CU2t_c_e_REV-SPONT') = 0.0000441 * %nscale%;</v>
      </c>
      <c r="R87">
        <f>_xlfn.XLOOKUP(Flux_Rabinowitz[[#This Row],[id]],Flux_Rabinowitz3[id],Flux_Rabinowitz3[val_fit],"")-Flux_Rabinowitz[[#This Row],[val_fit]]</f>
        <v>0</v>
      </c>
    </row>
    <row r="88" spans="1:18" hidden="1" x14ac:dyDescent="0.2">
      <c r="A88" t="s">
        <v>357</v>
      </c>
      <c r="B88" t="s">
        <v>358</v>
      </c>
      <c r="C88" t="s">
        <v>359</v>
      </c>
      <c r="D88" t="s">
        <v>154</v>
      </c>
      <c r="E88">
        <v>0</v>
      </c>
      <c r="F88" t="s">
        <v>360</v>
      </c>
      <c r="G88">
        <v>0</v>
      </c>
      <c r="H88">
        <v>0</v>
      </c>
      <c r="I88">
        <v>2.0557099999999998E-2</v>
      </c>
      <c r="J88">
        <v>0</v>
      </c>
      <c r="K88">
        <v>0</v>
      </c>
      <c r="L88">
        <v>0.3855586924963163</v>
      </c>
      <c r="M88">
        <v>0</v>
      </c>
      <c r="N88">
        <v>0</v>
      </c>
      <c r="O88" t="e">
        <f>_xlfn.XLOOKUP(Flux_Rabinowitz[[#This Row],[id]],[2]!rxns[id],[2]!rxns[id],"")</f>
        <v>#REF!</v>
      </c>
      <c r="P88" t="e">
        <f>IF(Flux_Rabinowitz[[#This Row],[exact name in model?]]="",_xlfn.XLOOKUP(_xlfn.TEXTBEFORE(Flux_Rabinowitz[[#This Row],[id]],"_",-1,,,Flux_Rabinowitz[[#This Row],[id]]),[2]!rxns[id without compartment],[2]!rxns[id],""),Flux_Rabinowitz[[#This Row],[exact name in model?]])</f>
        <v>#REF!</v>
      </c>
      <c r="Q88" t="str">
        <f>"v.up('RXN-"&amp;Flux_Rabinowitz[[#This Row],[id]]&amp;"_REV-SPONT') = "&amp;Flux_Rabinowitz[[#This Row],[val_fit]]&amp;" * %nscale%;"</f>
        <v>v.up('RXN-CYSS_c_REV-SPONT') = 0 * %nscale%;</v>
      </c>
      <c r="R88">
        <f>_xlfn.XLOOKUP(Flux_Rabinowitz[[#This Row],[id]],Flux_Rabinowitz3[id],Flux_Rabinowitz3[val_fit],"")-Flux_Rabinowitz[[#This Row],[val_fit]]</f>
        <v>0</v>
      </c>
    </row>
    <row r="89" spans="1:18" hidden="1" x14ac:dyDescent="0.2">
      <c r="A89" t="s">
        <v>361</v>
      </c>
      <c r="B89" t="s">
        <v>362</v>
      </c>
      <c r="C89" t="s">
        <v>363</v>
      </c>
      <c r="D89" t="s">
        <v>154</v>
      </c>
      <c r="E89">
        <v>0</v>
      </c>
      <c r="F89" t="s">
        <v>364</v>
      </c>
      <c r="G89">
        <v>2.2485999999999999E-3</v>
      </c>
      <c r="H89">
        <v>0</v>
      </c>
      <c r="I89">
        <v>9.4571700000000009E-2</v>
      </c>
      <c r="J89">
        <v>4.217361767696888E-2</v>
      </c>
      <c r="K89">
        <v>0</v>
      </c>
      <c r="L89">
        <v>1.7737395352045711</v>
      </c>
      <c r="M89">
        <v>2.2483303218568912E-3</v>
      </c>
      <c r="N89">
        <v>4.2169352217617771E-2</v>
      </c>
      <c r="O89" t="e">
        <f>_xlfn.XLOOKUP(Flux_Rabinowitz[[#This Row],[id]],[2]!rxns[id],[2]!rxns[id],"")</f>
        <v>#REF!</v>
      </c>
      <c r="P89" t="e">
        <f>IF(Flux_Rabinowitz[[#This Row],[exact name in model?]]="",_xlfn.XLOOKUP(_xlfn.TEXTBEFORE(Flux_Rabinowitz[[#This Row],[id]],"_",-1,,,Flux_Rabinowitz[[#This Row],[id]]),[2]!rxns[id without compartment],[2]!rxns[id],""),Flux_Rabinowitz[[#This Row],[exact name in model?]])</f>
        <v>#REF!</v>
      </c>
      <c r="Q89" t="str">
        <f>"v.up('RXN-"&amp;Flux_Rabinowitz[[#This Row],[id]]&amp;"_REV-SPONT') = "&amp;Flux_Rabinowitz[[#This Row],[val_fit]]&amp;" * %nscale%;"</f>
        <v>v.up('RXN-CYSTGL_c_REV-SPONT') = 0.0022486 * %nscale%;</v>
      </c>
      <c r="R89">
        <f>_xlfn.XLOOKUP(Flux_Rabinowitz[[#This Row],[id]],Flux_Rabinowitz3[id],Flux_Rabinowitz3[val_fit],"")-Flux_Rabinowitz[[#This Row],[val_fit]]</f>
        <v>0</v>
      </c>
    </row>
    <row r="90" spans="1:18" hidden="1" x14ac:dyDescent="0.2">
      <c r="A90" t="s">
        <v>365</v>
      </c>
      <c r="B90" t="s">
        <v>366</v>
      </c>
      <c r="C90" t="s">
        <v>367</v>
      </c>
      <c r="D90" t="s">
        <v>149</v>
      </c>
      <c r="E90">
        <v>1</v>
      </c>
      <c r="F90" t="s">
        <v>368</v>
      </c>
      <c r="G90">
        <v>2.2485999999999999E-3</v>
      </c>
      <c r="H90">
        <v>-1.83088E-2</v>
      </c>
      <c r="I90">
        <v>0.2770165</v>
      </c>
      <c r="J90">
        <v>4.217361767696888E-2</v>
      </c>
      <c r="K90">
        <v>-0.34339070146939782</v>
      </c>
      <c r="L90">
        <v>5.1955830121907187</v>
      </c>
      <c r="M90">
        <v>2.2483303218568912E-3</v>
      </c>
      <c r="N90">
        <v>4.2169352217617771E-2</v>
      </c>
      <c r="O90" t="e">
        <f>_xlfn.XLOOKUP(Flux_Rabinowitz[[#This Row],[id]],[2]!rxns[id],[2]!rxns[id],"")</f>
        <v>#REF!</v>
      </c>
      <c r="P90" t="e">
        <f>IF(Flux_Rabinowitz[[#This Row],[exact name in model?]]="",_xlfn.XLOOKUP(_xlfn.TEXTBEFORE(Flux_Rabinowitz[[#This Row],[id]],"_",-1,,,Flux_Rabinowitz[[#This Row],[id]]),[2]!rxns[id without compartment],[2]!rxns[id],""),Flux_Rabinowitz[[#This Row],[exact name in model?]])</f>
        <v>#REF!</v>
      </c>
      <c r="Q90" t="str">
        <f>"v.up('RXN-"&amp;Flux_Rabinowitz[[#This Row],[id]]&amp;"_REV-SPONT') = "&amp;Flux_Rabinowitz[[#This Row],[val_fit]]&amp;" * %nscale%;"</f>
        <v>v.up('RXN-CYSTS_c_REV-SPONT') = 0.0022486 * %nscale%;</v>
      </c>
      <c r="R90">
        <f>_xlfn.XLOOKUP(Flux_Rabinowitz[[#This Row],[id]],Flux_Rabinowitz3[id],Flux_Rabinowitz3[val_fit],"")-Flux_Rabinowitz[[#This Row],[val_fit]]</f>
        <v>0</v>
      </c>
    </row>
    <row r="91" spans="1:18" hidden="1" x14ac:dyDescent="0.2">
      <c r="A91" t="s">
        <v>369</v>
      </c>
      <c r="B91" t="s">
        <v>370</v>
      </c>
      <c r="C91" t="s">
        <v>371</v>
      </c>
      <c r="D91" t="s">
        <v>222</v>
      </c>
      <c r="E91">
        <v>0</v>
      </c>
      <c r="G91">
        <v>2.16715E-2</v>
      </c>
      <c r="H91">
        <v>2.16714E-2</v>
      </c>
      <c r="I91">
        <v>2.1671599999999999E-2</v>
      </c>
      <c r="J91">
        <v>0.40645982188314111</v>
      </c>
      <c r="K91">
        <v>0.40645794633312432</v>
      </c>
      <c r="L91">
        <v>0.40646169743315791</v>
      </c>
      <c r="M91">
        <v>2.1671502428349039E-2</v>
      </c>
      <c r="N91">
        <v>0.40646750617642491</v>
      </c>
      <c r="O91" t="e">
        <f>_xlfn.XLOOKUP(Flux_Rabinowitz[[#This Row],[id]],[2]!rxns[id],[2]!rxns[id],"")</f>
        <v>#REF!</v>
      </c>
      <c r="P91" t="e">
        <f>IF(Flux_Rabinowitz[[#This Row],[exact name in model?]]="",_xlfn.XLOOKUP(_xlfn.TEXTBEFORE(Flux_Rabinowitz[[#This Row],[id]],"_",-1,,,Flux_Rabinowitz[[#This Row],[id]]),[2]!rxns[id without compartment],[2]!rxns[id],""),Flux_Rabinowitz[[#This Row],[exact name in model?]])</f>
        <v>#REF!</v>
      </c>
      <c r="Q91" t="str">
        <f>"v.up('RXN-"&amp;Flux_Rabinowitz[[#This Row],[id]]&amp;"_REV-SPONT') = "&amp;Flux_Rabinowitz[[#This Row],[val_fit]]&amp;" * %nscale%;"</f>
        <v>v.up('RXN-CYTK1_c_REV-SPONT') = 0.0216715 * %nscale%;</v>
      </c>
      <c r="R91">
        <f>_xlfn.XLOOKUP(Flux_Rabinowitz[[#This Row],[id]],Flux_Rabinowitz3[id],Flux_Rabinowitz3[val_fit],"")-Flux_Rabinowitz[[#This Row],[val_fit]]</f>
        <v>0</v>
      </c>
    </row>
    <row r="92" spans="1:18" hidden="1" x14ac:dyDescent="0.2">
      <c r="A92" t="s">
        <v>372</v>
      </c>
      <c r="B92" t="s">
        <v>373</v>
      </c>
      <c r="C92" t="s">
        <v>374</v>
      </c>
      <c r="D92" t="s">
        <v>193</v>
      </c>
      <c r="E92">
        <v>0</v>
      </c>
      <c r="F92" t="s">
        <v>375</v>
      </c>
      <c r="G92">
        <v>0.1023041</v>
      </c>
      <c r="H92">
        <v>0.10230400000000001</v>
      </c>
      <c r="I92">
        <v>0.1023042</v>
      </c>
      <c r="J92">
        <v>1.9187645647008771</v>
      </c>
      <c r="K92">
        <v>1.91876268915086</v>
      </c>
      <c r="L92">
        <v>1.9187664402508939</v>
      </c>
      <c r="M92">
        <v>0.1023040551421131</v>
      </c>
      <c r="N92">
        <v>1.9187997833945301</v>
      </c>
      <c r="O92" t="e">
        <f>_xlfn.XLOOKUP(Flux_Rabinowitz[[#This Row],[id]],[2]!rxns[id],[2]!rxns[id],"")</f>
        <v>#REF!</v>
      </c>
      <c r="P92" t="e">
        <f>IF(Flux_Rabinowitz[[#This Row],[exact name in model?]]="",_xlfn.XLOOKUP(_xlfn.TEXTBEFORE(Flux_Rabinowitz[[#This Row],[id]],"_",-1,,,Flux_Rabinowitz[[#This Row],[id]]),[2]!rxns[id without compartment],[2]!rxns[id],""),Flux_Rabinowitz[[#This Row],[exact name in model?]])</f>
        <v>#REF!</v>
      </c>
      <c r="Q92" t="str">
        <f>"v.up('RXN-"&amp;Flux_Rabinowitz[[#This Row],[id]]&amp;"_REV-SPONT') = "&amp;Flux_Rabinowitz[[#This Row],[val_fit]]&amp;" * %nscale%;"</f>
        <v>v.up('RXN-DDPA_c_REV-SPONT') = 0.1023041 * %nscale%;</v>
      </c>
      <c r="R92">
        <f>_xlfn.XLOOKUP(Flux_Rabinowitz[[#This Row],[id]],Flux_Rabinowitz3[id],Flux_Rabinowitz3[val_fit],"")-Flux_Rabinowitz[[#This Row],[val_fit]]</f>
        <v>0</v>
      </c>
    </row>
    <row r="93" spans="1:18" hidden="1" x14ac:dyDescent="0.2">
      <c r="A93" t="s">
        <v>376</v>
      </c>
      <c r="B93" t="s">
        <v>377</v>
      </c>
      <c r="C93" t="s">
        <v>378</v>
      </c>
      <c r="D93" t="s">
        <v>141</v>
      </c>
      <c r="E93">
        <v>0</v>
      </c>
      <c r="F93" t="s">
        <v>379</v>
      </c>
      <c r="G93">
        <v>4.0566999999999999E-3</v>
      </c>
      <c r="H93">
        <v>4.0565999999999996E-3</v>
      </c>
      <c r="I93">
        <v>4.0568000000000002E-3</v>
      </c>
      <c r="J93">
        <v>7.6085437530089672E-2</v>
      </c>
      <c r="K93">
        <v>7.6083561980072906E-2</v>
      </c>
      <c r="L93">
        <v>7.6087313080106453E-2</v>
      </c>
      <c r="M93">
        <v>4.0567363131991429E-3</v>
      </c>
      <c r="N93">
        <v>7.6087548516451317E-2</v>
      </c>
      <c r="O93" t="e">
        <f>_xlfn.XLOOKUP(Flux_Rabinowitz[[#This Row],[id]],[2]!rxns[id],[2]!rxns[id],"")</f>
        <v>#REF!</v>
      </c>
      <c r="P93" t="e">
        <f>IF(Flux_Rabinowitz[[#This Row],[exact name in model?]]="",_xlfn.XLOOKUP(_xlfn.TEXTBEFORE(Flux_Rabinowitz[[#This Row],[id]],"_",-1,,,Flux_Rabinowitz[[#This Row],[id]]),[2]!rxns[id without compartment],[2]!rxns[id],""),Flux_Rabinowitz[[#This Row],[exact name in model?]])</f>
        <v>#REF!</v>
      </c>
      <c r="Q93" t="str">
        <f>"v.up('RXN-"&amp;Flux_Rabinowitz[[#This Row],[id]]&amp;"_REV-SPONT') = "&amp;Flux_Rabinowitz[[#This Row],[val_fit]]&amp;" * %nscale%;"</f>
        <v>v.up('RXN-DGAT_c_REV-SPONT') = 0.0040567 * %nscale%;</v>
      </c>
      <c r="R93">
        <f>_xlfn.XLOOKUP(Flux_Rabinowitz[[#This Row],[id]],Flux_Rabinowitz3[id],Flux_Rabinowitz3[val_fit],"")-Flux_Rabinowitz[[#This Row],[val_fit]]</f>
        <v>0</v>
      </c>
    </row>
    <row r="94" spans="1:18" hidden="1" x14ac:dyDescent="0.2">
      <c r="A94" t="s">
        <v>380</v>
      </c>
      <c r="B94" t="s">
        <v>381</v>
      </c>
      <c r="C94" t="s">
        <v>382</v>
      </c>
      <c r="D94" t="s">
        <v>67</v>
      </c>
      <c r="E94">
        <v>0</v>
      </c>
      <c r="F94" t="s">
        <v>383</v>
      </c>
      <c r="G94">
        <v>0.24636459999999999</v>
      </c>
      <c r="H94">
        <v>0.24636449999999999</v>
      </c>
      <c r="I94">
        <v>0.24636469999999999</v>
      </c>
      <c r="J94">
        <v>4.6206912966020486</v>
      </c>
      <c r="K94">
        <v>4.620689421052032</v>
      </c>
      <c r="L94">
        <v>4.6206931721520652</v>
      </c>
      <c r="M94">
        <v>0.24636458346952431</v>
      </c>
      <c r="N94">
        <v>4.6207778248939766</v>
      </c>
      <c r="O94" t="e">
        <f>_xlfn.XLOOKUP(Flux_Rabinowitz[[#This Row],[id]],[2]!rxns[id],[2]!rxns[id],"")</f>
        <v>#REF!</v>
      </c>
      <c r="P94" t="e">
        <f>IF(Flux_Rabinowitz[[#This Row],[exact name in model?]]="",_xlfn.XLOOKUP(_xlfn.TEXTBEFORE(Flux_Rabinowitz[[#This Row],[id]],"_",-1,,,Flux_Rabinowitz[[#This Row],[id]]),[2]!rxns[id without compartment],[2]!rxns[id],""),Flux_Rabinowitz[[#This Row],[exact name in model?]])</f>
        <v>#REF!</v>
      </c>
      <c r="Q94" t="str">
        <f>"v.up('RXN-"&amp;Flux_Rabinowitz[[#This Row],[id]]&amp;"_REV-SPONT') = "&amp;Flux_Rabinowitz[[#This Row],[val_fit]]&amp;" * %nscale%;"</f>
        <v>v.up('RXN-DHAD1_m_REV-SPONT') = 0.2463646 * %nscale%;</v>
      </c>
      <c r="R94">
        <f>_xlfn.XLOOKUP(Flux_Rabinowitz[[#This Row],[id]],Flux_Rabinowitz3[id],Flux_Rabinowitz3[val_fit],"")-Flux_Rabinowitz[[#This Row],[val_fit]]</f>
        <v>0</v>
      </c>
    </row>
    <row r="95" spans="1:18" hidden="1" x14ac:dyDescent="0.2">
      <c r="A95" t="s">
        <v>384</v>
      </c>
      <c r="B95" t="s">
        <v>385</v>
      </c>
      <c r="C95" t="s">
        <v>386</v>
      </c>
      <c r="D95" t="s">
        <v>67</v>
      </c>
      <c r="E95">
        <v>0</v>
      </c>
      <c r="F95" t="s">
        <v>383</v>
      </c>
      <c r="G95">
        <v>9.4594999999999999E-2</v>
      </c>
      <c r="H95">
        <v>9.4594899999999996E-2</v>
      </c>
      <c r="I95">
        <v>9.4595100000000001E-2</v>
      </c>
      <c r="J95">
        <v>1.7741765383584771</v>
      </c>
      <c r="K95">
        <v>1.77417466280846</v>
      </c>
      <c r="L95">
        <v>1.774178413908494</v>
      </c>
      <c r="M95">
        <v>9.4594941786117492E-2</v>
      </c>
      <c r="N95">
        <v>1.7742087892535849</v>
      </c>
      <c r="O95" t="e">
        <f>_xlfn.XLOOKUP(Flux_Rabinowitz[[#This Row],[id]],[2]!rxns[id],[2]!rxns[id],"")</f>
        <v>#REF!</v>
      </c>
      <c r="P95" t="e">
        <f>IF(Flux_Rabinowitz[[#This Row],[exact name in model?]]="",_xlfn.XLOOKUP(_xlfn.TEXTBEFORE(Flux_Rabinowitz[[#This Row],[id]],"_",-1,,,Flux_Rabinowitz[[#This Row],[id]]),[2]!rxns[id without compartment],[2]!rxns[id],""),Flux_Rabinowitz[[#This Row],[exact name in model?]])</f>
        <v>#REF!</v>
      </c>
      <c r="Q95" t="str">
        <f>"v.up('RXN-"&amp;Flux_Rabinowitz[[#This Row],[id]]&amp;"_REV-SPONT') = "&amp;Flux_Rabinowitz[[#This Row],[val_fit]]&amp;" * %nscale%;"</f>
        <v>v.up('RXN-DHAD2_m_REV-SPONT') = 0.094595 * %nscale%;</v>
      </c>
      <c r="R95">
        <f>_xlfn.XLOOKUP(Flux_Rabinowitz[[#This Row],[id]],Flux_Rabinowitz3[id],Flux_Rabinowitz3[val_fit],"")-Flux_Rabinowitz[[#This Row],[val_fit]]</f>
        <v>0</v>
      </c>
    </row>
    <row r="96" spans="1:18" hidden="1" x14ac:dyDescent="0.2">
      <c r="A96" t="s">
        <v>387</v>
      </c>
      <c r="B96" t="s">
        <v>388</v>
      </c>
      <c r="C96" t="s">
        <v>389</v>
      </c>
      <c r="D96" t="s">
        <v>390</v>
      </c>
      <c r="E96">
        <v>0</v>
      </c>
      <c r="F96" t="s">
        <v>391</v>
      </c>
      <c r="G96">
        <v>2.3229000000000001E-3</v>
      </c>
      <c r="H96">
        <v>2.3227999999999999E-3</v>
      </c>
      <c r="I96">
        <v>2.323E-3</v>
      </c>
      <c r="J96">
        <v>4.356715133942498E-2</v>
      </c>
      <c r="K96">
        <v>4.356527578940822E-2</v>
      </c>
      <c r="L96">
        <v>4.3569026889441753E-2</v>
      </c>
      <c r="M96">
        <v>2.32293963274382E-3</v>
      </c>
      <c r="N96">
        <v>4.3568713458676953E-2</v>
      </c>
      <c r="O96" t="e">
        <f>_xlfn.XLOOKUP(Flux_Rabinowitz[[#This Row],[id]],[2]!rxns[id],[2]!rxns[id],"")</f>
        <v>#REF!</v>
      </c>
      <c r="P96" t="e">
        <f>IF(Flux_Rabinowitz[[#This Row],[exact name in model?]]="",_xlfn.XLOOKUP(_xlfn.TEXTBEFORE(Flux_Rabinowitz[[#This Row],[id]],"_",-1,,,Flux_Rabinowitz[[#This Row],[id]]),[2]!rxns[id without compartment],[2]!rxns[id],""),Flux_Rabinowitz[[#This Row],[exact name in model?]])</f>
        <v>#REF!</v>
      </c>
      <c r="Q96" t="str">
        <f>"v.up('RXN-"&amp;Flux_Rabinowitz[[#This Row],[id]]&amp;"_REV-SPONT') = "&amp;Flux_Rabinowitz[[#This Row],[val_fit]]&amp;" * %nscale%;"</f>
        <v>v.up('RXN-DHFRi_c_REV-SPONT') = 0.0023229 * %nscale%;</v>
      </c>
      <c r="R96">
        <f>_xlfn.XLOOKUP(Flux_Rabinowitz[[#This Row],[id]],Flux_Rabinowitz3[id],Flux_Rabinowitz3[val_fit],"")-Flux_Rabinowitz[[#This Row],[val_fit]]</f>
        <v>0</v>
      </c>
    </row>
    <row r="97" spans="1:18" hidden="1" x14ac:dyDescent="0.2">
      <c r="A97" t="s">
        <v>392</v>
      </c>
      <c r="B97" t="s">
        <v>393</v>
      </c>
      <c r="C97" t="s">
        <v>394</v>
      </c>
      <c r="D97" t="s">
        <v>222</v>
      </c>
      <c r="E97">
        <v>0</v>
      </c>
      <c r="F97" t="s">
        <v>395</v>
      </c>
      <c r="G97">
        <v>7.6243400000000003E-2</v>
      </c>
      <c r="H97">
        <v>7.62433E-2</v>
      </c>
      <c r="I97">
        <v>7.6243500000000006E-2</v>
      </c>
      <c r="J97">
        <v>1.429983101481904</v>
      </c>
      <c r="K97">
        <v>1.4299812259318869</v>
      </c>
      <c r="L97">
        <v>1.4299849770319211</v>
      </c>
      <c r="M97">
        <v>7.6243370768375104E-2</v>
      </c>
      <c r="N97">
        <v>1.430009427411298</v>
      </c>
      <c r="O97" t="e">
        <f>_xlfn.XLOOKUP(Flux_Rabinowitz[[#This Row],[id]],[2]!rxns[id],[2]!rxns[id],"")</f>
        <v>#REF!</v>
      </c>
      <c r="P97" t="e">
        <f>IF(Flux_Rabinowitz[[#This Row],[exact name in model?]]="",_xlfn.XLOOKUP(_xlfn.TEXTBEFORE(Flux_Rabinowitz[[#This Row],[id]],"_",-1,,,Flux_Rabinowitz[[#This Row],[id]]),[2]!rxns[id without compartment],[2]!rxns[id],""),Flux_Rabinowitz[[#This Row],[exact name in model?]])</f>
        <v>#REF!</v>
      </c>
      <c r="Q97" t="str">
        <f>"v.up('RXN-"&amp;Flux_Rabinowitz[[#This Row],[id]]&amp;"_REV-SPONT') = "&amp;Flux_Rabinowitz[[#This Row],[val_fit]]&amp;" * %nscale%;"</f>
        <v>v.up('RXN-DHORDfum_c_REV-SPONT') = 0.0762434 * %nscale%;</v>
      </c>
      <c r="R97">
        <f>_xlfn.XLOOKUP(Flux_Rabinowitz[[#This Row],[id]],Flux_Rabinowitz3[id],Flux_Rabinowitz3[val_fit],"")-Flux_Rabinowitz[[#This Row],[val_fit]]</f>
        <v>0</v>
      </c>
    </row>
    <row r="98" spans="1:18" hidden="1" x14ac:dyDescent="0.2">
      <c r="A98" t="s">
        <v>396</v>
      </c>
      <c r="B98" t="s">
        <v>397</v>
      </c>
      <c r="C98" t="s">
        <v>398</v>
      </c>
      <c r="D98" t="s">
        <v>222</v>
      </c>
      <c r="E98">
        <v>0</v>
      </c>
      <c r="F98" t="s">
        <v>399</v>
      </c>
      <c r="G98">
        <v>7.6243400000000003E-2</v>
      </c>
      <c r="H98">
        <v>7.62433E-2</v>
      </c>
      <c r="I98">
        <v>7.6243500000000006E-2</v>
      </c>
      <c r="J98">
        <v>1.429983101481904</v>
      </c>
      <c r="K98">
        <v>1.4299812259318869</v>
      </c>
      <c r="L98">
        <v>1.4299849770319211</v>
      </c>
      <c r="M98">
        <v>7.6243370768375104E-2</v>
      </c>
      <c r="N98">
        <v>1.430009427411298</v>
      </c>
      <c r="O98" t="e">
        <f>_xlfn.XLOOKUP(Flux_Rabinowitz[[#This Row],[id]],[2]!rxns[id],[2]!rxns[id],"")</f>
        <v>#REF!</v>
      </c>
      <c r="P98" t="e">
        <f>IF(Flux_Rabinowitz[[#This Row],[exact name in model?]]="",_xlfn.XLOOKUP(_xlfn.TEXTBEFORE(Flux_Rabinowitz[[#This Row],[id]],"_",-1,,,Flux_Rabinowitz[[#This Row],[id]]),[2]!rxns[id without compartment],[2]!rxns[id],""),Flux_Rabinowitz[[#This Row],[exact name in model?]])</f>
        <v>#REF!</v>
      </c>
      <c r="Q98" t="str">
        <f>"v.up('RXN-"&amp;Flux_Rabinowitz[[#This Row],[id]]&amp;"_REV-SPONT') = "&amp;Flux_Rabinowitz[[#This Row],[val_fit]]&amp;" * %nscale%;"</f>
        <v>v.up('RXN-DHORTS_c_REV-SPONT') = 0.0762434 * %nscale%;</v>
      </c>
      <c r="R98">
        <f>_xlfn.XLOOKUP(Flux_Rabinowitz[[#This Row],[id]],Flux_Rabinowitz3[id],Flux_Rabinowitz3[val_fit],"")-Flux_Rabinowitz[[#This Row],[val_fit]]</f>
        <v>0</v>
      </c>
    </row>
    <row r="99" spans="1:18" hidden="1" x14ac:dyDescent="0.2">
      <c r="A99" t="s">
        <v>400</v>
      </c>
      <c r="B99" t="s">
        <v>401</v>
      </c>
      <c r="C99" t="s">
        <v>402</v>
      </c>
      <c r="D99" t="s">
        <v>193</v>
      </c>
      <c r="E99">
        <v>0</v>
      </c>
      <c r="F99" t="s">
        <v>403</v>
      </c>
      <c r="G99">
        <v>0.1023041</v>
      </c>
      <c r="H99">
        <v>0.10230400000000001</v>
      </c>
      <c r="I99">
        <v>0.1023042</v>
      </c>
      <c r="J99">
        <v>1.9187645647008771</v>
      </c>
      <c r="K99">
        <v>1.91876268915086</v>
      </c>
      <c r="L99">
        <v>1.9187664402508939</v>
      </c>
      <c r="M99">
        <v>0.1023040551421131</v>
      </c>
      <c r="N99">
        <v>1.9187997833945301</v>
      </c>
      <c r="O99" t="e">
        <f>_xlfn.XLOOKUP(Flux_Rabinowitz[[#This Row],[id]],[2]!rxns[id],[2]!rxns[id],"")</f>
        <v>#REF!</v>
      </c>
      <c r="P99" t="e">
        <f>IF(Flux_Rabinowitz[[#This Row],[exact name in model?]]="",_xlfn.XLOOKUP(_xlfn.TEXTBEFORE(Flux_Rabinowitz[[#This Row],[id]],"_",-1,,,Flux_Rabinowitz[[#This Row],[id]]),[2]!rxns[id without compartment],[2]!rxns[id],""),Flux_Rabinowitz[[#This Row],[exact name in model?]])</f>
        <v>#REF!</v>
      </c>
      <c r="Q99" t="str">
        <f>"v.up('RXN-"&amp;Flux_Rabinowitz[[#This Row],[id]]&amp;"_REV-SPONT') = "&amp;Flux_Rabinowitz[[#This Row],[val_fit]]&amp;" * %nscale%;"</f>
        <v>v.up('RXN-DHQS_c_REV-SPONT') = 0.1023041 * %nscale%;</v>
      </c>
      <c r="R99">
        <f>_xlfn.XLOOKUP(Flux_Rabinowitz[[#This Row],[id]],Flux_Rabinowitz3[id],Flux_Rabinowitz3[val_fit],"")-Flux_Rabinowitz[[#This Row],[val_fit]]</f>
        <v>0</v>
      </c>
    </row>
    <row r="100" spans="1:18" hidden="1" x14ac:dyDescent="0.2">
      <c r="A100" t="s">
        <v>404</v>
      </c>
      <c r="B100" t="s">
        <v>405</v>
      </c>
      <c r="C100" t="s">
        <v>406</v>
      </c>
      <c r="D100" t="s">
        <v>193</v>
      </c>
      <c r="E100">
        <v>0</v>
      </c>
      <c r="F100" t="s">
        <v>407</v>
      </c>
      <c r="G100">
        <v>0.1023041</v>
      </c>
      <c r="H100">
        <v>0.10230400000000001</v>
      </c>
      <c r="I100">
        <v>0.1023042</v>
      </c>
      <c r="J100">
        <v>1.9187645647008771</v>
      </c>
      <c r="K100">
        <v>1.91876268915086</v>
      </c>
      <c r="L100">
        <v>1.9187664402508939</v>
      </c>
      <c r="M100">
        <v>0.1023040551421131</v>
      </c>
      <c r="N100">
        <v>1.9187997833945301</v>
      </c>
      <c r="O100" t="e">
        <f>_xlfn.XLOOKUP(Flux_Rabinowitz[[#This Row],[id]],[2]!rxns[id],[2]!rxns[id],"")</f>
        <v>#REF!</v>
      </c>
      <c r="P100" t="e">
        <f>IF(Flux_Rabinowitz[[#This Row],[exact name in model?]]="",_xlfn.XLOOKUP(_xlfn.TEXTBEFORE(Flux_Rabinowitz[[#This Row],[id]],"_",-1,,,Flux_Rabinowitz[[#This Row],[id]]),[2]!rxns[id without compartment],[2]!rxns[id],""),Flux_Rabinowitz[[#This Row],[exact name in model?]])</f>
        <v>#REF!</v>
      </c>
      <c r="Q100" t="str">
        <f>"v.up('RXN-"&amp;Flux_Rabinowitz[[#This Row],[id]]&amp;"_REV-SPONT') = "&amp;Flux_Rabinowitz[[#This Row],[val_fit]]&amp;" * %nscale%;"</f>
        <v>v.up('RXN-DHQTi_c_REV-SPONT') = 0.1023041 * %nscale%;</v>
      </c>
      <c r="R100">
        <f>_xlfn.XLOOKUP(Flux_Rabinowitz[[#This Row],[id]],Flux_Rabinowitz3[id],Flux_Rabinowitz3[val_fit],"")-Flux_Rabinowitz[[#This Row],[val_fit]]</f>
        <v>0</v>
      </c>
    </row>
    <row r="101" spans="1:18" hidden="1" x14ac:dyDescent="0.2">
      <c r="A101" t="s">
        <v>408</v>
      </c>
      <c r="B101" t="s">
        <v>409</v>
      </c>
      <c r="C101" t="s">
        <v>410</v>
      </c>
      <c r="D101" t="s">
        <v>48</v>
      </c>
      <c r="E101">
        <v>0</v>
      </c>
      <c r="F101" t="s">
        <v>411</v>
      </c>
      <c r="G101">
        <v>4.1364499999999998E-2</v>
      </c>
      <c r="H101">
        <v>4.1364400000000003E-2</v>
      </c>
      <c r="I101">
        <v>4.1364600000000001E-2</v>
      </c>
      <c r="J101">
        <v>0.77581188668459444</v>
      </c>
      <c r="K101">
        <v>0.7758100111345777</v>
      </c>
      <c r="L101">
        <v>0.77581376223461129</v>
      </c>
      <c r="M101">
        <v>4.1364533333333342E-2</v>
      </c>
      <c r="N101">
        <v>0.77582709199513789</v>
      </c>
      <c r="O101" t="e">
        <f>_xlfn.XLOOKUP(Flux_Rabinowitz[[#This Row],[id]],[2]!rxns[id],[2]!rxns[id],"")</f>
        <v>#REF!</v>
      </c>
      <c r="P101" t="e">
        <f>IF(Flux_Rabinowitz[[#This Row],[exact name in model?]]="",_xlfn.XLOOKUP(_xlfn.TEXTBEFORE(Flux_Rabinowitz[[#This Row],[id]],"_",-1,,,Flux_Rabinowitz[[#This Row],[id]]),[2]!rxns[id without compartment],[2]!rxns[id],""),Flux_Rabinowitz[[#This Row],[exact name in model?]])</f>
        <v>#REF!</v>
      </c>
      <c r="Q101" t="str">
        <f>"v.up('RXN-"&amp;Flux_Rabinowitz[[#This Row],[id]]&amp;"_REV-SPONT') = "&amp;Flux_Rabinowitz[[#This Row],[val_fit]]&amp;" * %nscale%;"</f>
        <v>v.up('RXN-DMATT_c_REV-SPONT') = 0.0413645 * %nscale%;</v>
      </c>
      <c r="R101">
        <f>_xlfn.XLOOKUP(Flux_Rabinowitz[[#This Row],[id]],Flux_Rabinowitz3[id],Flux_Rabinowitz3[val_fit],"")-Flux_Rabinowitz[[#This Row],[val_fit]]</f>
        <v>0</v>
      </c>
    </row>
    <row r="102" spans="1:18" hidden="1" x14ac:dyDescent="0.2">
      <c r="A102" t="s">
        <v>412</v>
      </c>
      <c r="B102" t="s">
        <v>413</v>
      </c>
      <c r="C102" t="s">
        <v>414</v>
      </c>
      <c r="D102" t="s">
        <v>17</v>
      </c>
      <c r="E102">
        <v>0</v>
      </c>
      <c r="F102" t="s">
        <v>415</v>
      </c>
      <c r="G102">
        <v>0.1894806</v>
      </c>
      <c r="H102">
        <v>0.1894805</v>
      </c>
      <c r="I102">
        <v>0.1894807</v>
      </c>
      <c r="J102">
        <v>3.5538034250656718</v>
      </c>
      <c r="K102">
        <v>3.5538015495156552</v>
      </c>
      <c r="L102">
        <v>3.553805300615688</v>
      </c>
      <c r="M102">
        <v>0.1894805892809758</v>
      </c>
      <c r="N102">
        <v>3.553870011943836</v>
      </c>
      <c r="O102" t="e">
        <f>_xlfn.XLOOKUP(Flux_Rabinowitz[[#This Row],[id]],[2]!rxns[id],[2]!rxns[id],"")</f>
        <v>#REF!</v>
      </c>
      <c r="P102" t="e">
        <f>IF(Flux_Rabinowitz[[#This Row],[exact name in model?]]="",_xlfn.XLOOKUP(_xlfn.TEXTBEFORE(Flux_Rabinowitz[[#This Row],[id]],"_",-1,,,Flux_Rabinowitz[[#This Row],[id]]),[2]!rxns[id without compartment],[2]!rxns[id],""),Flux_Rabinowitz[[#This Row],[exact name in model?]])</f>
        <v>#REF!</v>
      </c>
      <c r="Q102" t="str">
        <f>"v.up('RXN-"&amp;Flux_Rabinowitz[[#This Row],[id]]&amp;"_REV-SPONT') = "&amp;Flux_Rabinowitz[[#This Row],[val_fit]]&amp;" * %nscale%;"</f>
        <v>v.up('RXN-DOLPMMT_c_REV-SPONT') = 0.1894806 * %nscale%;</v>
      </c>
      <c r="R102">
        <f>_xlfn.XLOOKUP(Flux_Rabinowitz[[#This Row],[id]],Flux_Rabinowitz3[id],Flux_Rabinowitz3[val_fit],"")-Flux_Rabinowitz[[#This Row],[val_fit]]</f>
        <v>0</v>
      </c>
    </row>
    <row r="103" spans="1:18" hidden="1" x14ac:dyDescent="0.2">
      <c r="A103" t="s">
        <v>416</v>
      </c>
      <c r="B103" t="s">
        <v>417</v>
      </c>
      <c r="C103" t="s">
        <v>418</v>
      </c>
      <c r="D103" t="s">
        <v>17</v>
      </c>
      <c r="E103">
        <v>0</v>
      </c>
      <c r="F103" t="s">
        <v>419</v>
      </c>
      <c r="G103">
        <v>0.1894806</v>
      </c>
      <c r="H103">
        <v>0.1894805</v>
      </c>
      <c r="I103">
        <v>0.1894807</v>
      </c>
      <c r="J103">
        <v>3.5538034250656718</v>
      </c>
      <c r="K103">
        <v>3.5538015495156552</v>
      </c>
      <c r="L103">
        <v>3.553805300615688</v>
      </c>
      <c r="M103">
        <v>0.1894805892809758</v>
      </c>
      <c r="N103">
        <v>3.553870011943836</v>
      </c>
      <c r="O103" t="e">
        <f>_xlfn.XLOOKUP(Flux_Rabinowitz[[#This Row],[id]],[2]!rxns[id],[2]!rxns[id],"")</f>
        <v>#REF!</v>
      </c>
      <c r="P103" t="e">
        <f>IF(Flux_Rabinowitz[[#This Row],[exact name in model?]]="",_xlfn.XLOOKUP(_xlfn.TEXTBEFORE(Flux_Rabinowitz[[#This Row],[id]],"_",-1,,,Flux_Rabinowitz[[#This Row],[id]]),[2]!rxns[id without compartment],[2]!rxns[id],""),Flux_Rabinowitz[[#This Row],[exact name in model?]])</f>
        <v>#REF!</v>
      </c>
      <c r="Q103" t="str">
        <f>"v.up('RXN-"&amp;Flux_Rabinowitz[[#This Row],[id]]&amp;"_REV-SPONT') = "&amp;Flux_Rabinowitz[[#This Row],[val_fit]]&amp;" * %nscale%;"</f>
        <v>v.up('RXN-DOLPMT_c_REV-SPONT') = 0.1894806 * %nscale%;</v>
      </c>
      <c r="R103">
        <f>_xlfn.XLOOKUP(Flux_Rabinowitz[[#This Row],[id]],Flux_Rabinowitz3[id],Flux_Rabinowitz3[val_fit],"")-Flux_Rabinowitz[[#This Row],[val_fit]]</f>
        <v>0</v>
      </c>
    </row>
    <row r="104" spans="1:18" hidden="1" x14ac:dyDescent="0.2">
      <c r="A104" t="s">
        <v>420</v>
      </c>
      <c r="B104" t="s">
        <v>421</v>
      </c>
      <c r="C104" t="s">
        <v>422</v>
      </c>
      <c r="D104" t="s">
        <v>48</v>
      </c>
      <c r="E104">
        <v>0</v>
      </c>
      <c r="F104" t="s">
        <v>423</v>
      </c>
      <c r="G104">
        <v>0.1240935</v>
      </c>
      <c r="H104">
        <v>0.12409340000000001</v>
      </c>
      <c r="I104">
        <v>0.1240936</v>
      </c>
      <c r="J104">
        <v>2.327435660053784</v>
      </c>
      <c r="K104">
        <v>2.327433784503766</v>
      </c>
      <c r="L104">
        <v>2.3274375356038002</v>
      </c>
      <c r="M104">
        <v>0.1240936</v>
      </c>
      <c r="N104">
        <v>2.3274812759854129</v>
      </c>
      <c r="O104" t="e">
        <f>_xlfn.XLOOKUP(Flux_Rabinowitz[[#This Row],[id]],[2]!rxns[id],[2]!rxns[id],"")</f>
        <v>#REF!</v>
      </c>
      <c r="P104" t="e">
        <f>IF(Flux_Rabinowitz[[#This Row],[exact name in model?]]="",_xlfn.XLOOKUP(_xlfn.TEXTBEFORE(Flux_Rabinowitz[[#This Row],[id]],"_",-1,,,Flux_Rabinowitz[[#This Row],[id]]),[2]!rxns[id without compartment],[2]!rxns[id],""),Flux_Rabinowitz[[#This Row],[exact name in model?]])</f>
        <v>#REF!</v>
      </c>
      <c r="Q104" t="str">
        <f>"v.up('RXN-"&amp;Flux_Rabinowitz[[#This Row],[id]]&amp;"_REV-SPONT') = "&amp;Flux_Rabinowitz[[#This Row],[val_fit]]&amp;" * %nscale%;"</f>
        <v>v.up('RXN-DPMVD_c_REV-SPONT') = 0.1240935 * %nscale%;</v>
      </c>
      <c r="R104">
        <f>_xlfn.XLOOKUP(Flux_Rabinowitz[[#This Row],[id]],Flux_Rabinowitz3[id],Flux_Rabinowitz3[val_fit],"")-Flux_Rabinowitz[[#This Row],[val_fit]]</f>
        <v>0</v>
      </c>
    </row>
    <row r="105" spans="1:18" hidden="1" x14ac:dyDescent="0.2">
      <c r="A105" t="s">
        <v>424</v>
      </c>
      <c r="B105" t="s">
        <v>425</v>
      </c>
      <c r="C105" t="s">
        <v>426</v>
      </c>
      <c r="D105" t="s">
        <v>222</v>
      </c>
      <c r="E105">
        <v>0</v>
      </c>
      <c r="F105" t="s">
        <v>427</v>
      </c>
      <c r="G105">
        <v>2.3229000000000001E-3</v>
      </c>
      <c r="H105">
        <v>2.3227999999999999E-3</v>
      </c>
      <c r="I105">
        <v>2.323E-3</v>
      </c>
      <c r="J105">
        <v>4.356715133942498E-2</v>
      </c>
      <c r="K105">
        <v>4.356527578940822E-2</v>
      </c>
      <c r="L105">
        <v>4.3569026889441753E-2</v>
      </c>
      <c r="M105">
        <v>2.32293963274382E-3</v>
      </c>
      <c r="N105">
        <v>4.3568713458676953E-2</v>
      </c>
      <c r="O105" t="e">
        <f>_xlfn.XLOOKUP(Flux_Rabinowitz[[#This Row],[id]],[2]!rxns[id],[2]!rxns[id],"")</f>
        <v>#REF!</v>
      </c>
      <c r="P105" t="e">
        <f>IF(Flux_Rabinowitz[[#This Row],[exact name in model?]]="",_xlfn.XLOOKUP(_xlfn.TEXTBEFORE(Flux_Rabinowitz[[#This Row],[id]],"_",-1,,,Flux_Rabinowitz[[#This Row],[id]]),[2]!rxns[id without compartment],[2]!rxns[id],""),Flux_Rabinowitz[[#This Row],[exact name in model?]])</f>
        <v>#REF!</v>
      </c>
      <c r="Q105" t="str">
        <f>"v.up('RXN-"&amp;Flux_Rabinowitz[[#This Row],[id]]&amp;"_REV-SPONT') = "&amp;Flux_Rabinowitz[[#This Row],[val_fit]]&amp;" * %nscale%;"</f>
        <v>v.up('RXN-DTMPK_c_REV-SPONT') = 0.0023229 * %nscale%;</v>
      </c>
      <c r="R105">
        <f>_xlfn.XLOOKUP(Flux_Rabinowitz[[#This Row],[id]],Flux_Rabinowitz3[id],Flux_Rabinowitz3[val_fit],"")-Flux_Rabinowitz[[#This Row],[val_fit]]</f>
        <v>0</v>
      </c>
    </row>
    <row r="106" spans="1:18" hidden="1" x14ac:dyDescent="0.2">
      <c r="A106" t="s">
        <v>428</v>
      </c>
      <c r="B106" t="s">
        <v>429</v>
      </c>
      <c r="C106" t="s">
        <v>430</v>
      </c>
      <c r="D106" t="s">
        <v>222</v>
      </c>
      <c r="E106">
        <v>0</v>
      </c>
      <c r="F106" t="s">
        <v>431</v>
      </c>
      <c r="G106">
        <v>2.3229000000000001E-3</v>
      </c>
      <c r="H106">
        <v>2.3227999999999999E-3</v>
      </c>
      <c r="I106">
        <v>2.323E-3</v>
      </c>
      <c r="J106">
        <v>4.356715133942498E-2</v>
      </c>
      <c r="K106">
        <v>4.356527578940822E-2</v>
      </c>
      <c r="L106">
        <v>4.3569026889441753E-2</v>
      </c>
      <c r="M106">
        <v>2.32293963274382E-3</v>
      </c>
      <c r="N106">
        <v>4.3568713458676953E-2</v>
      </c>
      <c r="O106" t="e">
        <f>_xlfn.XLOOKUP(Flux_Rabinowitz[[#This Row],[id]],[2]!rxns[id],[2]!rxns[id],"")</f>
        <v>#REF!</v>
      </c>
      <c r="P106" t="e">
        <f>IF(Flux_Rabinowitz[[#This Row],[exact name in model?]]="",_xlfn.XLOOKUP(_xlfn.TEXTBEFORE(Flux_Rabinowitz[[#This Row],[id]],"_",-1,,,Flux_Rabinowitz[[#This Row],[id]]),[2]!rxns[id without compartment],[2]!rxns[id],""),Flux_Rabinowitz[[#This Row],[exact name in model?]])</f>
        <v>#REF!</v>
      </c>
      <c r="Q106" t="str">
        <f>"v.up('RXN-"&amp;Flux_Rabinowitz[[#This Row],[id]]&amp;"_REV-SPONT') = "&amp;Flux_Rabinowitz[[#This Row],[val_fit]]&amp;" * %nscale%;"</f>
        <v>v.up('RXN-DUTPDP_c_REV-SPONT') = 0.0023229 * %nscale%;</v>
      </c>
      <c r="R106">
        <f>_xlfn.XLOOKUP(Flux_Rabinowitz[[#This Row],[id]],Flux_Rabinowitz3[id],Flux_Rabinowitz3[val_fit],"")-Flux_Rabinowitz[[#This Row],[val_fit]]</f>
        <v>0</v>
      </c>
    </row>
    <row r="107" spans="1:18" hidden="1" x14ac:dyDescent="0.2">
      <c r="A107" t="s">
        <v>432</v>
      </c>
      <c r="B107" t="s">
        <v>433</v>
      </c>
      <c r="C107" t="s">
        <v>434</v>
      </c>
      <c r="D107" t="s">
        <v>435</v>
      </c>
      <c r="E107">
        <v>1</v>
      </c>
      <c r="F107" t="s">
        <v>436</v>
      </c>
      <c r="G107">
        <v>3.9475430999999999</v>
      </c>
      <c r="H107">
        <v>3.7763912999999998</v>
      </c>
      <c r="I107">
        <v>4.1085927</v>
      </c>
      <c r="J107">
        <v>74.038145273839959</v>
      </c>
      <c r="K107">
        <v>70.828107660247042</v>
      </c>
      <c r="L107">
        <v>77.058711073639287</v>
      </c>
      <c r="M107">
        <v>4.1085927</v>
      </c>
      <c r="N107">
        <v>77.060159266072986</v>
      </c>
      <c r="O107" t="e">
        <f>_xlfn.XLOOKUP(Flux_Rabinowitz[[#This Row],[id]],[2]!rxns[id],[2]!rxns[id],"")</f>
        <v>#REF!</v>
      </c>
      <c r="P107" t="e">
        <f>IF(Flux_Rabinowitz[[#This Row],[exact name in model?]]="",_xlfn.XLOOKUP(_xlfn.TEXTBEFORE(Flux_Rabinowitz[[#This Row],[id]],"_",-1,,,Flux_Rabinowitz[[#This Row],[id]]),[2]!rxns[id without compartment],[2]!rxns[id],""),Flux_Rabinowitz[[#This Row],[exact name in model?]])</f>
        <v>#REF!</v>
      </c>
      <c r="Q107" t="str">
        <f>"v.up('RXN-"&amp;Flux_Rabinowitz[[#This Row],[id]]&amp;"_REV-SPONT') = "&amp;Flux_Rabinowitz[[#This Row],[val_fit]]&amp;" * %nscale%;"</f>
        <v>v.up('RXN-ENO_c_REV-SPONT') = 3.9475431 * %nscale%;</v>
      </c>
      <c r="R107">
        <f>_xlfn.XLOOKUP(Flux_Rabinowitz[[#This Row],[id]],Flux_Rabinowitz3[id],Flux_Rabinowitz3[val_fit],"")-Flux_Rabinowitz[[#This Row],[val_fit]]</f>
        <v>0</v>
      </c>
    </row>
    <row r="108" spans="1:18" x14ac:dyDescent="0.2">
      <c r="A108" t="s">
        <v>437</v>
      </c>
      <c r="B108" t="s">
        <v>438</v>
      </c>
      <c r="C108" t="s">
        <v>439</v>
      </c>
      <c r="D108" t="s">
        <v>440</v>
      </c>
      <c r="E108">
        <v>0</v>
      </c>
      <c r="G108">
        <v>4.9709999999999999E-4</v>
      </c>
      <c r="H108">
        <v>4.9700000000000005E-4</v>
      </c>
      <c r="I108">
        <v>4.9719999999999994E-4</v>
      </c>
      <c r="J108">
        <v>9.3233591333368449E-3</v>
      </c>
      <c r="K108">
        <v>9.3214835833200817E-3</v>
      </c>
      <c r="L108">
        <v>9.325234683353608E-3</v>
      </c>
      <c r="M108">
        <v>4.9713768808596324E-4</v>
      </c>
      <c r="N108">
        <v>9.3242412228088812E-3</v>
      </c>
      <c r="O108" t="e">
        <f>_xlfn.XLOOKUP(Flux_Rabinowitz[[#This Row],[id]],[2]!rxns[id],[2]!rxns[id],"")</f>
        <v>#REF!</v>
      </c>
      <c r="P108" t="e">
        <f>IF(Flux_Rabinowitz[[#This Row],[exact name in model?]]="",_xlfn.XLOOKUP(_xlfn.TEXTBEFORE(Flux_Rabinowitz[[#This Row],[id]],"_",-1,,,Flux_Rabinowitz[[#This Row],[id]]),[2]!rxns[id without compartment],[2]!rxns[id],""),Flux_Rabinowitz[[#This Row],[exact name in model?]])</f>
        <v>#REF!</v>
      </c>
      <c r="Q108" t="str">
        <f>"v.up('RXN-"&amp;Flux_Rabinowitz[[#This Row],[id]]&amp;"_REV-SPONT') = "&amp;Flux_Rabinowitz[[#This Row],[val_fit]]&amp;" * %nscale%;"</f>
        <v>v.up('RXN-EX_ca2_e_REV-SPONT') = 0.0004971 * %nscale%;</v>
      </c>
      <c r="R108">
        <f>_xlfn.XLOOKUP(Flux_Rabinowitz[[#This Row],[id]],Flux_Rabinowitz3[id],Flux_Rabinowitz3[val_fit],"")-Flux_Rabinowitz[[#This Row],[val_fit]]</f>
        <v>-9.9419999999999999E-4</v>
      </c>
    </row>
    <row r="109" spans="1:18" hidden="1" x14ac:dyDescent="0.2">
      <c r="A109" t="s">
        <v>441</v>
      </c>
      <c r="B109" t="s">
        <v>442</v>
      </c>
      <c r="C109" t="s">
        <v>443</v>
      </c>
      <c r="D109" t="s">
        <v>440</v>
      </c>
      <c r="E109">
        <v>1</v>
      </c>
      <c r="G109">
        <v>16.6385884</v>
      </c>
      <c r="H109">
        <v>16.637989000000001</v>
      </c>
      <c r="I109">
        <v>16.6391904</v>
      </c>
      <c r="J109">
        <v>312.0650475255934</v>
      </c>
      <c r="K109">
        <v>312.05380547879292</v>
      </c>
      <c r="L109">
        <v>312.07633833669428</v>
      </c>
      <c r="M109">
        <v>16.637989159371831</v>
      </c>
      <c r="N109">
        <v>312.05967300881122</v>
      </c>
      <c r="O109" t="e">
        <f>_xlfn.XLOOKUP(Flux_Rabinowitz[[#This Row],[id]],[2]!rxns[id],[2]!rxns[id],"")</f>
        <v>#REF!</v>
      </c>
      <c r="P109" t="e">
        <f>IF(Flux_Rabinowitz[[#This Row],[exact name in model?]]="",_xlfn.XLOOKUP(_xlfn.TEXTBEFORE(Flux_Rabinowitz[[#This Row],[id]],"_",-1,,,Flux_Rabinowitz[[#This Row],[id]]),[2]!rxns[id without compartment],[2]!rxns[id],""),Flux_Rabinowitz[[#This Row],[exact name in model?]])</f>
        <v>#REF!</v>
      </c>
      <c r="Q109" t="str">
        <f>"v.up('RXN-"&amp;Flux_Rabinowitz[[#This Row],[id]]&amp;"_REV-SPONT') = "&amp;Flux_Rabinowitz[[#This Row],[val_fit]]&amp;" * %nscale%;"</f>
        <v>v.up('RXN-EX_co2_e_REV-SPONT') = 16.6385884 * %nscale%;</v>
      </c>
      <c r="R109">
        <f>_xlfn.XLOOKUP(Flux_Rabinowitz[[#This Row],[id]],Flux_Rabinowitz3[id],Flux_Rabinowitz3[val_fit],"")-Flux_Rabinowitz[[#This Row],[val_fit]]</f>
        <v>0</v>
      </c>
    </row>
    <row r="110" spans="1:18" x14ac:dyDescent="0.2">
      <c r="A110" t="s">
        <v>444</v>
      </c>
      <c r="B110" t="s">
        <v>445</v>
      </c>
      <c r="C110" t="s">
        <v>446</v>
      </c>
      <c r="D110" t="s">
        <v>440</v>
      </c>
      <c r="E110">
        <v>0</v>
      </c>
      <c r="G110">
        <v>4.4100000000000001E-5</v>
      </c>
      <c r="H110">
        <v>4.3999999999999999E-5</v>
      </c>
      <c r="I110">
        <v>4.4199999999999997E-5</v>
      </c>
      <c r="J110">
        <v>8.2711755739319024E-4</v>
      </c>
      <c r="K110">
        <v>8.2524200737642565E-4</v>
      </c>
      <c r="L110">
        <v>8.2899310740995494E-4</v>
      </c>
      <c r="M110">
        <v>4.4069748399533292E-5</v>
      </c>
      <c r="N110">
        <v>8.2656570715413096E-4</v>
      </c>
      <c r="O110" t="e">
        <f>_xlfn.XLOOKUP(Flux_Rabinowitz[[#This Row],[id]],[2]!rxns[id],[2]!rxns[id],"")</f>
        <v>#REF!</v>
      </c>
      <c r="P110" t="e">
        <f>IF(Flux_Rabinowitz[[#This Row],[exact name in model?]]="",_xlfn.XLOOKUP(_xlfn.TEXTBEFORE(Flux_Rabinowitz[[#This Row],[id]],"_",-1,,,Flux_Rabinowitz[[#This Row],[id]]),[2]!rxns[id without compartment],[2]!rxns[id],""),Flux_Rabinowitz[[#This Row],[exact name in model?]])</f>
        <v>#REF!</v>
      </c>
      <c r="Q110" t="str">
        <f>"v.up('RXN-"&amp;Flux_Rabinowitz[[#This Row],[id]]&amp;"_REV-SPONT') = "&amp;Flux_Rabinowitz[[#This Row],[val_fit]]&amp;" * %nscale%;"</f>
        <v>v.up('RXN-EX_cu2_e_REV-SPONT') = 0.0000441 * %nscale%;</v>
      </c>
      <c r="R110">
        <f>_xlfn.XLOOKUP(Flux_Rabinowitz[[#This Row],[id]],Flux_Rabinowitz3[id],Flux_Rabinowitz3[val_fit],"")-Flux_Rabinowitz[[#This Row],[val_fit]]</f>
        <v>-8.8200000000000003E-5</v>
      </c>
    </row>
    <row r="111" spans="1:18" x14ac:dyDescent="0.2">
      <c r="A111" t="s">
        <v>447</v>
      </c>
      <c r="B111" t="s">
        <v>448</v>
      </c>
      <c r="C111" t="s">
        <v>449</v>
      </c>
      <c r="D111" t="s">
        <v>440</v>
      </c>
      <c r="E111">
        <v>0</v>
      </c>
      <c r="G111">
        <v>2.5670000000000001E-4</v>
      </c>
      <c r="H111">
        <v>2.566E-4</v>
      </c>
      <c r="I111">
        <v>2.5680000000000001E-4</v>
      </c>
      <c r="J111">
        <v>4.8145368930347376E-3</v>
      </c>
      <c r="K111">
        <v>4.8126613430179736E-3</v>
      </c>
      <c r="L111">
        <v>4.8164124430515034E-3</v>
      </c>
      <c r="M111">
        <v>2.5668695559026398E-4</v>
      </c>
      <c r="N111">
        <v>4.8143827153538854E-3</v>
      </c>
      <c r="O111" t="e">
        <f>_xlfn.XLOOKUP(Flux_Rabinowitz[[#This Row],[id]],[2]!rxns[id],[2]!rxns[id],"")</f>
        <v>#REF!</v>
      </c>
      <c r="P111" t="e">
        <f>IF(Flux_Rabinowitz[[#This Row],[exact name in model?]]="",_xlfn.XLOOKUP(_xlfn.TEXTBEFORE(Flux_Rabinowitz[[#This Row],[id]],"_",-1,,,Flux_Rabinowitz[[#This Row],[id]]),[2]!rxns[id without compartment],[2]!rxns[id],""),Flux_Rabinowitz[[#This Row],[exact name in model?]])</f>
        <v>#REF!</v>
      </c>
      <c r="Q111" t="str">
        <f>"v.up('RXN-"&amp;Flux_Rabinowitz[[#This Row],[id]]&amp;"_REV-SPONT') = "&amp;Flux_Rabinowitz[[#This Row],[val_fit]]&amp;" * %nscale%;"</f>
        <v>v.up('RXN-EX_fe2_e_REV-SPONT') = 0.0002567 * %nscale%;</v>
      </c>
      <c r="R111">
        <f>_xlfn.XLOOKUP(Flux_Rabinowitz[[#This Row],[id]],Flux_Rabinowitz3[id],Flux_Rabinowitz3[val_fit],"")-Flux_Rabinowitz[[#This Row],[val_fit]]</f>
        <v>-5.1340000000000001E-4</v>
      </c>
    </row>
    <row r="112" spans="1:18" x14ac:dyDescent="0.2">
      <c r="A112" t="s">
        <v>450</v>
      </c>
      <c r="B112" t="s">
        <v>451</v>
      </c>
      <c r="C112" t="s">
        <v>452</v>
      </c>
      <c r="D112" t="s">
        <v>440</v>
      </c>
      <c r="E112">
        <v>0</v>
      </c>
      <c r="G112">
        <v>5.3317693000000004</v>
      </c>
      <c r="H112">
        <v>5.3316691</v>
      </c>
      <c r="I112">
        <v>5.3318695000000007</v>
      </c>
      <c r="J112">
        <v>100</v>
      </c>
      <c r="K112">
        <v>99.998120698883199</v>
      </c>
      <c r="L112">
        <v>100.0018793011168</v>
      </c>
      <c r="M112">
        <v>5.3316691</v>
      </c>
      <c r="N112">
        <v>100</v>
      </c>
      <c r="O112" t="e">
        <f>_xlfn.XLOOKUP(Flux_Rabinowitz[[#This Row],[id]],[2]!rxns[id],[2]!rxns[id],"")</f>
        <v>#REF!</v>
      </c>
      <c r="P112" t="e">
        <f>IF(Flux_Rabinowitz[[#This Row],[exact name in model?]]="",_xlfn.XLOOKUP(_xlfn.TEXTBEFORE(Flux_Rabinowitz[[#This Row],[id]],"_",-1,,,Flux_Rabinowitz[[#This Row],[id]]),[2]!rxns[id without compartment],[2]!rxns[id],""),Flux_Rabinowitz[[#This Row],[exact name in model?]])</f>
        <v>#REF!</v>
      </c>
      <c r="Q112" t="str">
        <f>"v.up('RXN-"&amp;Flux_Rabinowitz[[#This Row],[id]]&amp;"_REV-SPONT') = "&amp;Flux_Rabinowitz[[#This Row],[val_fit]]&amp;" * %nscale%;"</f>
        <v>v.up('RXN-EX_glc__D_e_REV-SPONT') = 5.3317693 * %nscale%;</v>
      </c>
      <c r="R112">
        <f>_xlfn.XLOOKUP(Flux_Rabinowitz[[#This Row],[id]],Flux_Rabinowitz3[id],Flux_Rabinowitz3[val_fit],"")-Flux_Rabinowitz[[#This Row],[val_fit]]</f>
        <v>-10.663538600000001</v>
      </c>
    </row>
    <row r="113" spans="1:18" x14ac:dyDescent="0.2">
      <c r="A113" t="s">
        <v>453</v>
      </c>
      <c r="B113" t="s">
        <v>454</v>
      </c>
      <c r="C113" t="s">
        <v>455</v>
      </c>
      <c r="D113" t="s">
        <v>440</v>
      </c>
      <c r="E113">
        <v>0</v>
      </c>
      <c r="G113">
        <v>24.040237300000001</v>
      </c>
      <c r="H113">
        <v>24.039637599999999</v>
      </c>
      <c r="I113">
        <v>24.040838999999998</v>
      </c>
      <c r="J113">
        <v>450.88667471040048</v>
      </c>
      <c r="K113">
        <v>450.87542703694987</v>
      </c>
      <c r="L113">
        <v>450.8979598948514</v>
      </c>
      <c r="M113">
        <v>24.039637599999999</v>
      </c>
      <c r="N113">
        <v>450.88390050312762</v>
      </c>
      <c r="O113" t="e">
        <f>_xlfn.XLOOKUP(Flux_Rabinowitz[[#This Row],[id]],[2]!rxns[id],[2]!rxns[id],"")</f>
        <v>#REF!</v>
      </c>
      <c r="P113" t="e">
        <f>IF(Flux_Rabinowitz[[#This Row],[exact name in model?]]="",_xlfn.XLOOKUP(_xlfn.TEXTBEFORE(Flux_Rabinowitz[[#This Row],[id]],"_",-1,,,Flux_Rabinowitz[[#This Row],[id]]),[2]!rxns[id without compartment],[2]!rxns[id],""),Flux_Rabinowitz[[#This Row],[exact name in model?]])</f>
        <v>#REF!</v>
      </c>
      <c r="Q113" t="str">
        <f>"v.up('RXN-"&amp;Flux_Rabinowitz[[#This Row],[id]]&amp;"_REV-SPONT') = "&amp;Flux_Rabinowitz[[#This Row],[val_fit]]&amp;" * %nscale%;"</f>
        <v>v.up('RXN-EX_h2o_e_REV-SPONT') = 24.0402373 * %nscale%;</v>
      </c>
      <c r="R113">
        <f>_xlfn.XLOOKUP(Flux_Rabinowitz[[#This Row],[id]],Flux_Rabinowitz3[id],Flux_Rabinowitz3[val_fit],"")-Flux_Rabinowitz[[#This Row],[val_fit]]</f>
        <v>-48.080474600000002</v>
      </c>
    </row>
    <row r="114" spans="1:18" x14ac:dyDescent="0.2">
      <c r="A114" t="s">
        <v>456</v>
      </c>
      <c r="B114" t="s">
        <v>457</v>
      </c>
      <c r="C114" t="s">
        <v>458</v>
      </c>
      <c r="D114" t="s">
        <v>440</v>
      </c>
      <c r="E114">
        <v>0</v>
      </c>
      <c r="G114">
        <v>2.5650244999999998</v>
      </c>
      <c r="H114">
        <v>2.5650243000000001</v>
      </c>
      <c r="I114">
        <v>2.5650244999999998</v>
      </c>
      <c r="J114">
        <v>48.108317439766189</v>
      </c>
      <c r="K114">
        <v>48.108313688666158</v>
      </c>
      <c r="L114">
        <v>48.108317439766189</v>
      </c>
      <c r="M114">
        <v>2.5650241999999999</v>
      </c>
      <c r="N114">
        <v>48.109215930148409</v>
      </c>
      <c r="O114" t="e">
        <f>_xlfn.XLOOKUP(Flux_Rabinowitz[[#This Row],[id]],[2]!rxns[id],[2]!rxns[id],"")</f>
        <v>#REF!</v>
      </c>
      <c r="P114" t="e">
        <f>IF(Flux_Rabinowitz[[#This Row],[exact name in model?]]="",_xlfn.XLOOKUP(_xlfn.TEXTBEFORE(Flux_Rabinowitz[[#This Row],[id]],"_",-1,,,Flux_Rabinowitz[[#This Row],[id]]),[2]!rxns[id without compartment],[2]!rxns[id],""),Flux_Rabinowitz[[#This Row],[exact name in model?]])</f>
        <v>#REF!</v>
      </c>
      <c r="Q114" t="str">
        <f>"v.up('RXN-"&amp;Flux_Rabinowitz[[#This Row],[id]]&amp;"_REV-SPONT') = "&amp;Flux_Rabinowitz[[#This Row],[val_fit]]&amp;" * %nscale%;"</f>
        <v>v.up('RXN-EX_h_e_REV-SPONT') = 2.5650245 * %nscale%;</v>
      </c>
      <c r="R114">
        <f>_xlfn.XLOOKUP(Flux_Rabinowitz[[#This Row],[id]],Flux_Rabinowitz3[id],Flux_Rabinowitz3[val_fit],"")-Flux_Rabinowitz[[#This Row],[val_fit]]</f>
        <v>-5.1300489999999996</v>
      </c>
    </row>
    <row r="115" spans="1:18" x14ac:dyDescent="0.2">
      <c r="A115" t="s">
        <v>459</v>
      </c>
      <c r="B115" t="s">
        <v>460</v>
      </c>
      <c r="C115" t="s">
        <v>461</v>
      </c>
      <c r="D115" t="s">
        <v>440</v>
      </c>
      <c r="E115">
        <v>0</v>
      </c>
      <c r="G115">
        <v>0.23335710000000001</v>
      </c>
      <c r="H115">
        <v>0.23335700000000001</v>
      </c>
      <c r="I115">
        <v>0.23335719999999999</v>
      </c>
      <c r="J115">
        <v>4.3767291281713936</v>
      </c>
      <c r="K115">
        <v>4.3767272526213761</v>
      </c>
      <c r="L115">
        <v>4.3767310037214102</v>
      </c>
      <c r="M115">
        <v>0.23335704931033571</v>
      </c>
      <c r="N115">
        <v>4.3768104309086944</v>
      </c>
      <c r="O115" t="e">
        <f>_xlfn.XLOOKUP(Flux_Rabinowitz[[#This Row],[id]],[2]!rxns[id],[2]!rxns[id],"")</f>
        <v>#REF!</v>
      </c>
      <c r="P115" t="e">
        <f>IF(Flux_Rabinowitz[[#This Row],[exact name in model?]]="",_xlfn.XLOOKUP(_xlfn.TEXTBEFORE(Flux_Rabinowitz[[#This Row],[id]],"_",-1,,,Flux_Rabinowitz[[#This Row],[id]]),[2]!rxns[id without compartment],[2]!rxns[id],""),Flux_Rabinowitz[[#This Row],[exact name in model?]])</f>
        <v>#REF!</v>
      </c>
      <c r="Q115" t="str">
        <f>"v.up('RXN-"&amp;Flux_Rabinowitz[[#This Row],[id]]&amp;"_REV-SPONT') = "&amp;Flux_Rabinowitz[[#This Row],[val_fit]]&amp;" * %nscale%;"</f>
        <v>v.up('RXN-EX_k_e_REV-SPONT') = 0.2333571 * %nscale%;</v>
      </c>
      <c r="R115">
        <f>_xlfn.XLOOKUP(Flux_Rabinowitz[[#This Row],[id]],Flux_Rabinowitz3[id],Flux_Rabinowitz3[val_fit],"")-Flux_Rabinowitz[[#This Row],[val_fit]]</f>
        <v>-0.46671420000000002</v>
      </c>
    </row>
    <row r="116" spans="1:18" x14ac:dyDescent="0.2">
      <c r="A116" t="s">
        <v>462</v>
      </c>
      <c r="B116" t="s">
        <v>463</v>
      </c>
      <c r="C116" t="s">
        <v>464</v>
      </c>
      <c r="D116" t="s">
        <v>440</v>
      </c>
      <c r="E116">
        <v>0</v>
      </c>
      <c r="G116">
        <v>2.4589E-2</v>
      </c>
      <c r="H116">
        <v>2.45889E-2</v>
      </c>
      <c r="I116">
        <v>2.4589099999999999E-2</v>
      </c>
      <c r="J116">
        <v>0.4611789936222484</v>
      </c>
      <c r="K116">
        <v>0.46117711807223172</v>
      </c>
      <c r="L116">
        <v>0.46118086917226508</v>
      </c>
      <c r="M116">
        <v>2.4588986723237841E-2</v>
      </c>
      <c r="N116">
        <v>0.46118741171011229</v>
      </c>
      <c r="O116" t="e">
        <f>_xlfn.XLOOKUP(Flux_Rabinowitz[[#This Row],[id]],[2]!rxns[id],[2]!rxns[id],"")</f>
        <v>#REF!</v>
      </c>
      <c r="P116" t="e">
        <f>IF(Flux_Rabinowitz[[#This Row],[exact name in model?]]="",_xlfn.XLOOKUP(_xlfn.TEXTBEFORE(Flux_Rabinowitz[[#This Row],[id]],"_",-1,,,Flux_Rabinowitz[[#This Row],[id]]),[2]!rxns[id without compartment],[2]!rxns[id],""),Flux_Rabinowitz[[#This Row],[exact name in model?]])</f>
        <v>#REF!</v>
      </c>
      <c r="Q116" t="str">
        <f>"v.up('RXN-"&amp;Flux_Rabinowitz[[#This Row],[id]]&amp;"_REV-SPONT') = "&amp;Flux_Rabinowitz[[#This Row],[val_fit]]&amp;" * %nscale%;"</f>
        <v>v.up('RXN-EX_mg2_e_REV-SPONT') = 0.024589 * %nscale%;</v>
      </c>
      <c r="R116">
        <f>_xlfn.XLOOKUP(Flux_Rabinowitz[[#This Row],[id]],Flux_Rabinowitz3[id],Flux_Rabinowitz3[val_fit],"")-Flux_Rabinowitz[[#This Row],[val_fit]]</f>
        <v>-4.9177999999999999E-2</v>
      </c>
    </row>
    <row r="117" spans="1:18" x14ac:dyDescent="0.2">
      <c r="A117" t="s">
        <v>465</v>
      </c>
      <c r="B117" t="s">
        <v>466</v>
      </c>
      <c r="C117" t="s">
        <v>467</v>
      </c>
      <c r="D117" t="s">
        <v>440</v>
      </c>
      <c r="E117">
        <v>0</v>
      </c>
      <c r="G117">
        <v>3.6300000000000001E-5</v>
      </c>
      <c r="H117">
        <v>3.6199999999999999E-5</v>
      </c>
      <c r="I117">
        <v>3.6399999999999997E-5</v>
      </c>
      <c r="J117">
        <v>6.8082465608555113E-4</v>
      </c>
      <c r="K117">
        <v>6.7894910606878655E-4</v>
      </c>
      <c r="L117">
        <v>6.8270020610231583E-4</v>
      </c>
      <c r="M117">
        <v>3.6338213592597619E-5</v>
      </c>
      <c r="N117">
        <v>6.8155417958323068E-4</v>
      </c>
      <c r="O117" t="e">
        <f>_xlfn.XLOOKUP(Flux_Rabinowitz[[#This Row],[id]],[2]!rxns[id],[2]!rxns[id],"")</f>
        <v>#REF!</v>
      </c>
      <c r="P117" t="e">
        <f>IF(Flux_Rabinowitz[[#This Row],[exact name in model?]]="",_xlfn.XLOOKUP(_xlfn.TEXTBEFORE(Flux_Rabinowitz[[#This Row],[id]],"_",-1,,,Flux_Rabinowitz[[#This Row],[id]]),[2]!rxns[id without compartment],[2]!rxns[id],""),Flux_Rabinowitz[[#This Row],[exact name in model?]])</f>
        <v>#REF!</v>
      </c>
      <c r="Q117" t="str">
        <f>"v.up('RXN-"&amp;Flux_Rabinowitz[[#This Row],[id]]&amp;"_REV-SPONT') = "&amp;Flux_Rabinowitz[[#This Row],[val_fit]]&amp;" * %nscale%;"</f>
        <v>v.up('RXN-EX_mn2_e_REV-SPONT') = 0.0000363 * %nscale%;</v>
      </c>
      <c r="R117">
        <f>_xlfn.XLOOKUP(Flux_Rabinowitz[[#This Row],[id]],Flux_Rabinowitz3[id],Flux_Rabinowitz3[val_fit],"")-Flux_Rabinowitz[[#This Row],[val_fit]]</f>
        <v>-7.2600000000000003E-5</v>
      </c>
    </row>
    <row r="118" spans="1:18" x14ac:dyDescent="0.2">
      <c r="A118" t="s">
        <v>468</v>
      </c>
      <c r="B118" t="s">
        <v>469</v>
      </c>
      <c r="C118" t="s">
        <v>470</v>
      </c>
      <c r="D118" t="s">
        <v>440</v>
      </c>
      <c r="E118">
        <v>0</v>
      </c>
      <c r="G118">
        <v>2.7563170000000001</v>
      </c>
      <c r="H118">
        <v>2.7563168</v>
      </c>
      <c r="I118">
        <v>2.7563170000000001</v>
      </c>
      <c r="J118">
        <v>51.696103955585627</v>
      </c>
      <c r="K118">
        <v>51.696100204485589</v>
      </c>
      <c r="L118">
        <v>51.696103955585613</v>
      </c>
      <c r="M118">
        <v>2.756316799374078</v>
      </c>
      <c r="N118">
        <v>51.697071736392601</v>
      </c>
      <c r="O118" t="e">
        <f>_xlfn.XLOOKUP(Flux_Rabinowitz[[#This Row],[id]],[2]!rxns[id],[2]!rxns[id],"")</f>
        <v>#REF!</v>
      </c>
      <c r="P118" t="e">
        <f>IF(Flux_Rabinowitz[[#This Row],[exact name in model?]]="",_xlfn.XLOOKUP(_xlfn.TEXTBEFORE(Flux_Rabinowitz[[#This Row],[id]],"_",-1,,,Flux_Rabinowitz[[#This Row],[id]]),[2]!rxns[id without compartment],[2]!rxns[id],""),Flux_Rabinowitz[[#This Row],[exact name in model?]])</f>
        <v>#REF!</v>
      </c>
      <c r="Q118" t="str">
        <f>"v.up('RXN-"&amp;Flux_Rabinowitz[[#This Row],[id]]&amp;"_REV-SPONT') = "&amp;Flux_Rabinowitz[[#This Row],[val_fit]]&amp;" * %nscale%;"</f>
        <v>v.up('RXN-EX_nh4_e_REV-SPONT') = 2.756317 * %nscale%;</v>
      </c>
      <c r="R118">
        <f>_xlfn.XLOOKUP(Flux_Rabinowitz[[#This Row],[id]],Flux_Rabinowitz3[id],Flux_Rabinowitz3[val_fit],"")-Flux_Rabinowitz[[#This Row],[val_fit]]</f>
        <v>-5.5126340000000003</v>
      </c>
    </row>
    <row r="119" spans="1:18" x14ac:dyDescent="0.2">
      <c r="A119" t="s">
        <v>471</v>
      </c>
      <c r="B119" t="s">
        <v>472</v>
      </c>
      <c r="C119" t="s">
        <v>473</v>
      </c>
      <c r="D119" t="s">
        <v>440</v>
      </c>
      <c r="E119">
        <v>0</v>
      </c>
      <c r="G119">
        <v>15.9684414</v>
      </c>
      <c r="H119">
        <v>15.967842299999999</v>
      </c>
      <c r="I119">
        <v>15.9690437</v>
      </c>
      <c r="J119">
        <v>299.49610535474591</v>
      </c>
      <c r="K119">
        <v>299.48486893459551</v>
      </c>
      <c r="L119">
        <v>299.50740179249692</v>
      </c>
      <c r="M119">
        <v>15.96784226096333</v>
      </c>
      <c r="N119">
        <v>299.4904965306892</v>
      </c>
      <c r="O119" t="e">
        <f>_xlfn.XLOOKUP(Flux_Rabinowitz[[#This Row],[id]],[2]!rxns[id],[2]!rxns[id],"")</f>
        <v>#REF!</v>
      </c>
      <c r="P119" t="e">
        <f>IF(Flux_Rabinowitz[[#This Row],[exact name in model?]]="",_xlfn.XLOOKUP(_xlfn.TEXTBEFORE(Flux_Rabinowitz[[#This Row],[id]],"_",-1,,,Flux_Rabinowitz[[#This Row],[id]]),[2]!rxns[id without compartment],[2]!rxns[id],""),Flux_Rabinowitz[[#This Row],[exact name in model?]])</f>
        <v>#REF!</v>
      </c>
      <c r="Q119" t="str">
        <f>"v.up('RXN-"&amp;Flux_Rabinowitz[[#This Row],[id]]&amp;"_REV-SPONT') = "&amp;Flux_Rabinowitz[[#This Row],[val_fit]]&amp;" * %nscale%;"</f>
        <v>v.up('RXN-EX_o2_e_REV-SPONT') = 15.9684414 * %nscale%;</v>
      </c>
      <c r="R119">
        <f>_xlfn.XLOOKUP(Flux_Rabinowitz[[#This Row],[id]],Flux_Rabinowitz3[id],Flux_Rabinowitz3[val_fit],"")-Flux_Rabinowitz[[#This Row],[val_fit]]</f>
        <v>-31.936882799999999</v>
      </c>
    </row>
    <row r="120" spans="1:18" x14ac:dyDescent="0.2">
      <c r="A120" t="s">
        <v>474</v>
      </c>
      <c r="B120" t="s">
        <v>475</v>
      </c>
      <c r="C120" t="s">
        <v>476</v>
      </c>
      <c r="D120" t="s">
        <v>440</v>
      </c>
      <c r="E120">
        <v>0</v>
      </c>
      <c r="G120">
        <v>0.2115399</v>
      </c>
      <c r="H120">
        <v>0.2115398</v>
      </c>
      <c r="I120">
        <v>0.21154000000000001</v>
      </c>
      <c r="J120">
        <v>3.9675366299138259</v>
      </c>
      <c r="K120">
        <v>3.9675347543638089</v>
      </c>
      <c r="L120">
        <v>3.967538505463843</v>
      </c>
      <c r="M120">
        <v>0.21154000000000001</v>
      </c>
      <c r="N120">
        <v>3.967613068860556</v>
      </c>
      <c r="O120" t="e">
        <f>_xlfn.XLOOKUP(Flux_Rabinowitz[[#This Row],[id]],[2]!rxns[id],[2]!rxns[id],"")</f>
        <v>#REF!</v>
      </c>
      <c r="P120" t="e">
        <f>IF(Flux_Rabinowitz[[#This Row],[exact name in model?]]="",_xlfn.XLOOKUP(_xlfn.TEXTBEFORE(Flux_Rabinowitz[[#This Row],[id]],"_",-1,,,Flux_Rabinowitz[[#This Row],[id]]),[2]!rxns[id without compartment],[2]!rxns[id],""),Flux_Rabinowitz[[#This Row],[exact name in model?]])</f>
        <v>#REF!</v>
      </c>
      <c r="Q120" t="str">
        <f>"v.up('RXN-"&amp;Flux_Rabinowitz[[#This Row],[id]]&amp;"_REV-SPONT') = "&amp;Flux_Rabinowitz[[#This Row],[val_fit]]&amp;" * %nscale%;"</f>
        <v>v.up('RXN-EX_pi_e_REV-SPONT') = 0.2115399 * %nscale%;</v>
      </c>
      <c r="R120">
        <f>_xlfn.XLOOKUP(Flux_Rabinowitz[[#This Row],[id]],Flux_Rabinowitz3[id],Flux_Rabinowitz3[val_fit],"")-Flux_Rabinowitz[[#This Row],[val_fit]]</f>
        <v>-0.42307980000000001</v>
      </c>
    </row>
    <row r="121" spans="1:18" x14ac:dyDescent="0.2">
      <c r="A121" t="s">
        <v>477</v>
      </c>
      <c r="B121" t="s">
        <v>478</v>
      </c>
      <c r="C121" t="s">
        <v>479</v>
      </c>
      <c r="D121" t="s">
        <v>440</v>
      </c>
      <c r="E121">
        <v>0</v>
      </c>
      <c r="G121">
        <v>3.2627099999999999E-2</v>
      </c>
      <c r="H121">
        <v>3.2627000000000003E-2</v>
      </c>
      <c r="I121">
        <v>3.2627200000000002E-2</v>
      </c>
      <c r="J121">
        <v>0.61193757951980399</v>
      </c>
      <c r="K121">
        <v>0.61193570396978714</v>
      </c>
      <c r="L121">
        <v>0.61193945506982084</v>
      </c>
      <c r="M121">
        <v>3.2627076885268502E-2</v>
      </c>
      <c r="N121">
        <v>0.61194864634919865</v>
      </c>
      <c r="O121" t="e">
        <f>_xlfn.XLOOKUP(Flux_Rabinowitz[[#This Row],[id]],[2]!rxns[id],[2]!rxns[id],"")</f>
        <v>#REF!</v>
      </c>
      <c r="P121" t="e">
        <f>IF(Flux_Rabinowitz[[#This Row],[exact name in model?]]="",_xlfn.XLOOKUP(_xlfn.TEXTBEFORE(Flux_Rabinowitz[[#This Row],[id]],"_",-1,,,Flux_Rabinowitz[[#This Row],[id]]),[2]!rxns[id without compartment],[2]!rxns[id],""),Flux_Rabinowitz[[#This Row],[exact name in model?]])</f>
        <v>#REF!</v>
      </c>
      <c r="Q121" t="str">
        <f>"v.up('RXN-"&amp;Flux_Rabinowitz[[#This Row],[id]]&amp;"_REV-SPONT') = "&amp;Flux_Rabinowitz[[#This Row],[val_fit]]&amp;" * %nscale%;"</f>
        <v>v.up('RXN-EX_so4_e_REV-SPONT') = 0.0326271 * %nscale%;</v>
      </c>
      <c r="R121">
        <f>_xlfn.XLOOKUP(Flux_Rabinowitz[[#This Row],[id]],Flux_Rabinowitz3[id],Flux_Rabinowitz3[val_fit],"")-Flux_Rabinowitz[[#This Row],[val_fit]]</f>
        <v>-6.5254199999999998E-2</v>
      </c>
    </row>
    <row r="122" spans="1:18" x14ac:dyDescent="0.2">
      <c r="A122" t="s">
        <v>480</v>
      </c>
      <c r="B122" t="s">
        <v>481</v>
      </c>
      <c r="C122" t="s">
        <v>482</v>
      </c>
      <c r="D122" t="s">
        <v>440</v>
      </c>
      <c r="E122">
        <v>0</v>
      </c>
      <c r="G122">
        <v>6.0919999999999995E-4</v>
      </c>
      <c r="H122">
        <v>6.0910000000000001E-4</v>
      </c>
      <c r="I122">
        <v>6.092999999999999E-4</v>
      </c>
      <c r="J122">
        <v>1.142585070212996E-2</v>
      </c>
      <c r="K122">
        <v>1.14239751521132E-2</v>
      </c>
      <c r="L122">
        <v>1.142772625214673E-2</v>
      </c>
      <c r="M122">
        <v>6.0924494278653026E-4</v>
      </c>
      <c r="N122">
        <v>1.142690837258693E-2</v>
      </c>
      <c r="O122" t="e">
        <f>_xlfn.XLOOKUP(Flux_Rabinowitz[[#This Row],[id]],[2]!rxns[id],[2]!rxns[id],"")</f>
        <v>#REF!</v>
      </c>
      <c r="P122" t="e">
        <f>IF(Flux_Rabinowitz[[#This Row],[exact name in model?]]="",_xlfn.XLOOKUP(_xlfn.TEXTBEFORE(Flux_Rabinowitz[[#This Row],[id]],"_",-1,,,Flux_Rabinowitz[[#This Row],[id]]),[2]!rxns[id without compartment],[2]!rxns[id],""),Flux_Rabinowitz[[#This Row],[exact name in model?]])</f>
        <v>#REF!</v>
      </c>
      <c r="Q122" t="str">
        <f>"v.up('RXN-"&amp;Flux_Rabinowitz[[#This Row],[id]]&amp;"_REV-SPONT') = "&amp;Flux_Rabinowitz[[#This Row],[val_fit]]&amp;" * %nscale%;"</f>
        <v>v.up('RXN-EX_zn2_e_REV-SPONT') = 0.0006092 * %nscale%;</v>
      </c>
      <c r="R122">
        <f>_xlfn.XLOOKUP(Flux_Rabinowitz[[#This Row],[id]],Flux_Rabinowitz3[id],Flux_Rabinowitz3[val_fit],"")-Flux_Rabinowitz[[#This Row],[val_fit]]</f>
        <v>-1.2183999999999999E-3</v>
      </c>
    </row>
    <row r="123" spans="1:18" hidden="1" x14ac:dyDescent="0.2">
      <c r="A123" t="s">
        <v>483</v>
      </c>
      <c r="B123" t="s">
        <v>484</v>
      </c>
      <c r="C123" t="s">
        <v>485</v>
      </c>
      <c r="D123" t="s">
        <v>486</v>
      </c>
      <c r="E123">
        <v>1</v>
      </c>
      <c r="F123" t="s">
        <v>487</v>
      </c>
      <c r="G123">
        <v>3.3000000000000002E-6</v>
      </c>
      <c r="H123">
        <v>-0.13252710000000001</v>
      </c>
      <c r="I123">
        <v>9.9999999999999995E-8</v>
      </c>
      <c r="J123">
        <v>6.1893150553231921E-5</v>
      </c>
      <c r="K123">
        <v>-2.4856120462676432</v>
      </c>
      <c r="L123">
        <v>1.875550016764604E-6</v>
      </c>
      <c r="M123">
        <v>0</v>
      </c>
      <c r="N123">
        <v>0</v>
      </c>
      <c r="O123" t="e">
        <f>_xlfn.XLOOKUP(Flux_Rabinowitz[[#This Row],[id]],[2]!rxns[id],[2]!rxns[id],"")</f>
        <v>#REF!</v>
      </c>
      <c r="P123" t="e">
        <f>IF(Flux_Rabinowitz[[#This Row],[exact name in model?]]="",_xlfn.XLOOKUP(_xlfn.TEXTBEFORE(Flux_Rabinowitz[[#This Row],[id]],"_",-1,,,Flux_Rabinowitz[[#This Row],[id]]),[2]!rxns[id without compartment],[2]!rxns[id],""),Flux_Rabinowitz[[#This Row],[exact name in model?]])</f>
        <v>#REF!</v>
      </c>
      <c r="Q123" t="str">
        <f>"v.up('RXN-"&amp;Flux_Rabinowitz[[#This Row],[id]]&amp;"_REV-SPONT') = "&amp;Flux_Rabinowitz[[#This Row],[val_fit]]&amp;" * %nscale%;"</f>
        <v>v.up('RXN-FBA3_c_REV-SPONT') = 0.0000033 * %nscale%;</v>
      </c>
      <c r="R123">
        <f>_xlfn.XLOOKUP(Flux_Rabinowitz[[#This Row],[id]],Flux_Rabinowitz3[id],Flux_Rabinowitz3[val_fit],"")-Flux_Rabinowitz[[#This Row],[val_fit]]</f>
        <v>0</v>
      </c>
    </row>
    <row r="124" spans="1:18" hidden="1" x14ac:dyDescent="0.2">
      <c r="A124" t="s">
        <v>488</v>
      </c>
      <c r="B124" t="s">
        <v>489</v>
      </c>
      <c r="C124" t="s">
        <v>490</v>
      </c>
      <c r="D124" t="s">
        <v>435</v>
      </c>
      <c r="E124">
        <v>1</v>
      </c>
      <c r="F124" t="s">
        <v>487</v>
      </c>
      <c r="G124">
        <v>2.9147447</v>
      </c>
      <c r="H124">
        <v>2.6714856</v>
      </c>
      <c r="I124">
        <v>3.0865611999999998</v>
      </c>
      <c r="J124">
        <v>54.667494709495401</v>
      </c>
      <c r="K124">
        <v>50.105048618663972</v>
      </c>
      <c r="L124">
        <v>57.88999910404975</v>
      </c>
      <c r="M124">
        <v>2.9188686096148548</v>
      </c>
      <c r="N124">
        <v>54.745869536705783</v>
      </c>
      <c r="O124" t="e">
        <f>_xlfn.XLOOKUP(Flux_Rabinowitz[[#This Row],[id]],[2]!rxns[id],[2]!rxns[id],"")</f>
        <v>#REF!</v>
      </c>
      <c r="P124" t="e">
        <f>IF(Flux_Rabinowitz[[#This Row],[exact name in model?]]="",_xlfn.XLOOKUP(_xlfn.TEXTBEFORE(Flux_Rabinowitz[[#This Row],[id]],"_",-1,,,Flux_Rabinowitz[[#This Row],[id]]),[2]!rxns[id without compartment],[2]!rxns[id],""),Flux_Rabinowitz[[#This Row],[exact name in model?]])</f>
        <v>#REF!</v>
      </c>
      <c r="Q124" t="str">
        <f>"v.up('RXN-"&amp;Flux_Rabinowitz[[#This Row],[id]]&amp;"_REV-SPONT') = "&amp;Flux_Rabinowitz[[#This Row],[val_fit]]&amp;" * %nscale%;"</f>
        <v>v.up('RXN-FBA_c_REV-SPONT') = 2.9147447 * %nscale%;</v>
      </c>
      <c r="R124">
        <f>_xlfn.XLOOKUP(Flux_Rabinowitz[[#This Row],[id]],Flux_Rabinowitz3[id],Flux_Rabinowitz3[val_fit],"")-Flux_Rabinowitz[[#This Row],[val_fit]]</f>
        <v>0</v>
      </c>
    </row>
    <row r="125" spans="1:18" hidden="1" x14ac:dyDescent="0.2">
      <c r="A125" t="s">
        <v>491</v>
      </c>
      <c r="B125" t="s">
        <v>492</v>
      </c>
      <c r="C125" t="s">
        <v>493</v>
      </c>
      <c r="D125" t="s">
        <v>435</v>
      </c>
      <c r="E125">
        <v>0</v>
      </c>
      <c r="F125" t="s">
        <v>494</v>
      </c>
      <c r="G125">
        <v>1.5296829999999999</v>
      </c>
      <c r="H125">
        <v>0.78083550000000002</v>
      </c>
      <c r="I125">
        <v>2.8445537000000001</v>
      </c>
      <c r="J125">
        <v>28.689969762945289</v>
      </c>
      <c r="K125">
        <v>14.64496035115398</v>
      </c>
      <c r="L125">
        <v>53.351027397228151</v>
      </c>
      <c r="M125">
        <v>0.94852799038514479</v>
      </c>
      <c r="N125">
        <v>17.790451218833979</v>
      </c>
      <c r="O125" t="e">
        <f>_xlfn.XLOOKUP(Flux_Rabinowitz[[#This Row],[id]],[2]!rxns[id],[2]!rxns[id],"")</f>
        <v>#REF!</v>
      </c>
      <c r="P125" t="e">
        <f>IF(Flux_Rabinowitz[[#This Row],[exact name in model?]]="",_xlfn.XLOOKUP(_xlfn.TEXTBEFORE(Flux_Rabinowitz[[#This Row],[id]],"_",-1,,,Flux_Rabinowitz[[#This Row],[id]]),[2]!rxns[id without compartment],[2]!rxns[id],""),Flux_Rabinowitz[[#This Row],[exact name in model?]])</f>
        <v>#REF!</v>
      </c>
      <c r="Q125" t="str">
        <f>"v.up('RXN-"&amp;Flux_Rabinowitz[[#This Row],[id]]&amp;"_REV-SPONT') = "&amp;Flux_Rabinowitz[[#This Row],[val_fit]]&amp;" * %nscale%;"</f>
        <v>v.up('RXN-FBP_c_REV-SPONT') = 1.529683 * %nscale%;</v>
      </c>
      <c r="R125">
        <f>_xlfn.XLOOKUP(Flux_Rabinowitz[[#This Row],[id]],Flux_Rabinowitz3[id],Flux_Rabinowitz3[val_fit],"")-Flux_Rabinowitz[[#This Row],[val_fit]]</f>
        <v>0</v>
      </c>
    </row>
    <row r="126" spans="1:18" hidden="1" x14ac:dyDescent="0.2">
      <c r="A126" t="s">
        <v>495</v>
      </c>
      <c r="B126" t="s">
        <v>496</v>
      </c>
      <c r="C126" t="s">
        <v>497</v>
      </c>
      <c r="D126" t="s">
        <v>498</v>
      </c>
      <c r="E126">
        <v>0</v>
      </c>
      <c r="F126" t="s">
        <v>499</v>
      </c>
      <c r="G126">
        <v>4.8539601000000001</v>
      </c>
      <c r="H126">
        <v>4.5667859999999996</v>
      </c>
      <c r="I126">
        <v>5.0435468999999999</v>
      </c>
      <c r="J126">
        <v>91.038449469297177</v>
      </c>
      <c r="K126">
        <v>85.652355588603569</v>
      </c>
      <c r="L126">
        <v>94.594244728480646</v>
      </c>
      <c r="M126">
        <v>4.6996860545810826</v>
      </c>
      <c r="N126">
        <v>88.14661912497688</v>
      </c>
      <c r="O126" t="e">
        <f>_xlfn.XLOOKUP(Flux_Rabinowitz[[#This Row],[id]],[2]!rxns[id],[2]!rxns[id],"")</f>
        <v>#REF!</v>
      </c>
      <c r="P126" t="e">
        <f>IF(Flux_Rabinowitz[[#This Row],[exact name in model?]]="",_xlfn.XLOOKUP(_xlfn.TEXTBEFORE(Flux_Rabinowitz[[#This Row],[id]],"_",-1,,,Flux_Rabinowitz[[#This Row],[id]]),[2]!rxns[id without compartment],[2]!rxns[id],""),Flux_Rabinowitz[[#This Row],[exact name in model?]])</f>
        <v>#REF!</v>
      </c>
      <c r="Q126" t="str">
        <f>"v.up('RXN-"&amp;Flux_Rabinowitz[[#This Row],[id]]&amp;"_REV-SPONT') = "&amp;Flux_Rabinowitz[[#This Row],[val_fit]]&amp;" * %nscale%;"</f>
        <v>v.up('RXN-FDH_c_REV-SPONT') = 4.8539601 * %nscale%;</v>
      </c>
      <c r="R126">
        <f>_xlfn.XLOOKUP(Flux_Rabinowitz[[#This Row],[id]],Flux_Rabinowitz3[id],Flux_Rabinowitz3[val_fit],"")-Flux_Rabinowitz[[#This Row],[val_fit]]</f>
        <v>0</v>
      </c>
    </row>
    <row r="127" spans="1:18" hidden="1" x14ac:dyDescent="0.2">
      <c r="A127" t="s">
        <v>500</v>
      </c>
      <c r="B127" t="s">
        <v>501</v>
      </c>
      <c r="C127" t="s">
        <v>502</v>
      </c>
      <c r="D127" t="s">
        <v>26</v>
      </c>
      <c r="E127">
        <v>0</v>
      </c>
      <c r="F127" t="s">
        <v>503</v>
      </c>
      <c r="G127">
        <v>2.5670000000000001E-4</v>
      </c>
      <c r="H127">
        <v>2.566E-4</v>
      </c>
      <c r="I127">
        <v>2.5680000000000001E-4</v>
      </c>
      <c r="J127">
        <v>4.8145368930347376E-3</v>
      </c>
      <c r="K127">
        <v>4.8126613430179736E-3</v>
      </c>
      <c r="L127">
        <v>4.8164124430515034E-3</v>
      </c>
      <c r="M127">
        <v>2.5668695559026398E-4</v>
      </c>
      <c r="N127">
        <v>4.8143827153538854E-3</v>
      </c>
      <c r="O127" t="e">
        <f>_xlfn.XLOOKUP(Flux_Rabinowitz[[#This Row],[id]],[2]!rxns[id],[2]!rxns[id],"")</f>
        <v>#REF!</v>
      </c>
      <c r="P127" t="e">
        <f>IF(Flux_Rabinowitz[[#This Row],[exact name in model?]]="",_xlfn.XLOOKUP(_xlfn.TEXTBEFORE(Flux_Rabinowitz[[#This Row],[id]],"_",-1,,,Flux_Rabinowitz[[#This Row],[id]]),[2]!rxns[id without compartment],[2]!rxns[id],""),Flux_Rabinowitz[[#This Row],[exact name in model?]])</f>
        <v>#REF!</v>
      </c>
      <c r="Q127" t="str">
        <f>"v.up('RXN-"&amp;Flux_Rabinowitz[[#This Row],[id]]&amp;"_REV-SPONT') = "&amp;Flux_Rabinowitz[[#This Row],[val_fit]]&amp;" * %nscale%;"</f>
        <v>v.up('RXN-FE2t_c_e_REV-SPONT') = 0.0002567 * %nscale%;</v>
      </c>
      <c r="R127">
        <f>_xlfn.XLOOKUP(Flux_Rabinowitz[[#This Row],[id]],Flux_Rabinowitz3[id],Flux_Rabinowitz3[val_fit],"")-Flux_Rabinowitz[[#This Row],[val_fit]]</f>
        <v>0</v>
      </c>
    </row>
    <row r="128" spans="1:18" hidden="1" x14ac:dyDescent="0.2">
      <c r="A128" t="s">
        <v>504</v>
      </c>
      <c r="B128" t="s">
        <v>505</v>
      </c>
      <c r="C128" t="s">
        <v>506</v>
      </c>
      <c r="D128" t="s">
        <v>235</v>
      </c>
      <c r="E128">
        <v>0</v>
      </c>
      <c r="F128" t="s">
        <v>507</v>
      </c>
      <c r="G128">
        <v>30.101002399999999</v>
      </c>
      <c r="H128">
        <v>30.037379699999999</v>
      </c>
      <c r="I128">
        <v>30.291420500000001</v>
      </c>
      <c r="J128">
        <v>564.55935555951373</v>
      </c>
      <c r="K128">
        <v>563.36607999899763</v>
      </c>
      <c r="L128">
        <v>568.13074226598667</v>
      </c>
      <c r="M128">
        <v>30.131249027217869</v>
      </c>
      <c r="N128">
        <v>565.13726681233584</v>
      </c>
      <c r="O128" t="e">
        <f>_xlfn.XLOOKUP(Flux_Rabinowitz[[#This Row],[id]],[2]!rxns[id],[2]!rxns[id],"")</f>
        <v>#REF!</v>
      </c>
      <c r="P128" t="e">
        <f>IF(Flux_Rabinowitz[[#This Row],[exact name in model?]]="",_xlfn.XLOOKUP(_xlfn.TEXTBEFORE(Flux_Rabinowitz[[#This Row],[id]],"_",-1,,,Flux_Rabinowitz[[#This Row],[id]]),[2]!rxns[id without compartment],[2]!rxns[id],""),Flux_Rabinowitz[[#This Row],[exact name in model?]])</f>
        <v>#REF!</v>
      </c>
      <c r="Q128" t="str">
        <f>"v.up('RXN-"&amp;Flux_Rabinowitz[[#This Row],[id]]&amp;"_REV-SPONT') = "&amp;Flux_Rabinowitz[[#This Row],[val_fit]]&amp;" * %nscale%;"</f>
        <v>v.up('RXN-FECOOR_m_REV-SPONT') = 30.1010024 * %nscale%;</v>
      </c>
      <c r="R128">
        <f>_xlfn.XLOOKUP(Flux_Rabinowitz[[#This Row],[id]],Flux_Rabinowitz3[id],Flux_Rabinowitz3[val_fit],"")-Flux_Rabinowitz[[#This Row],[val_fit]]</f>
        <v>0</v>
      </c>
    </row>
    <row r="129" spans="1:18" hidden="1" x14ac:dyDescent="0.2">
      <c r="A129" t="s">
        <v>508</v>
      </c>
      <c r="B129" t="s">
        <v>509</v>
      </c>
      <c r="C129" t="s">
        <v>510</v>
      </c>
      <c r="D129" t="s">
        <v>235</v>
      </c>
      <c r="E129">
        <v>0</v>
      </c>
      <c r="F129" t="s">
        <v>511</v>
      </c>
      <c r="G129">
        <v>29.908421100000002</v>
      </c>
      <c r="H129">
        <v>29.6094109</v>
      </c>
      <c r="I129">
        <v>30.2606906</v>
      </c>
      <c r="J129">
        <v>560.94739695507826</v>
      </c>
      <c r="K129">
        <v>555.33931109885043</v>
      </c>
      <c r="L129">
        <v>567.55438762138488</v>
      </c>
      <c r="M129">
        <v>30.01069391622509</v>
      </c>
      <c r="N129">
        <v>562.87615291476152</v>
      </c>
      <c r="O129" t="e">
        <f>_xlfn.XLOOKUP(Flux_Rabinowitz[[#This Row],[id]],[2]!rxns[id],[2]!rxns[id],"")</f>
        <v>#REF!</v>
      </c>
      <c r="P129" t="e">
        <f>IF(Flux_Rabinowitz[[#This Row],[exact name in model?]]="",_xlfn.XLOOKUP(_xlfn.TEXTBEFORE(Flux_Rabinowitz[[#This Row],[id]],"_",-1,,,Flux_Rabinowitz[[#This Row],[id]]),[2]!rxns[id without compartment],[2]!rxns[id],""),Flux_Rabinowitz[[#This Row],[exact name in model?]])</f>
        <v>#REF!</v>
      </c>
      <c r="Q129" t="str">
        <f>"v.up('RXN-"&amp;Flux_Rabinowitz[[#This Row],[id]]&amp;"_REV-SPONT') = "&amp;Flux_Rabinowitz[[#This Row],[val_fit]]&amp;" * %nscale%;"</f>
        <v>v.up('RXN-FECRq9_m_REV-SPONT') = 29.9084211 * %nscale%;</v>
      </c>
      <c r="R129">
        <f>_xlfn.XLOOKUP(Flux_Rabinowitz[[#This Row],[id]],Flux_Rabinowitz3[id],Flux_Rabinowitz3[val_fit],"")-Flux_Rabinowitz[[#This Row],[val_fit]]</f>
        <v>0</v>
      </c>
    </row>
    <row r="130" spans="1:18" hidden="1" x14ac:dyDescent="0.2">
      <c r="A130" t="s">
        <v>512</v>
      </c>
      <c r="B130" t="s">
        <v>513</v>
      </c>
      <c r="C130" t="s">
        <v>514</v>
      </c>
      <c r="D130" t="s">
        <v>515</v>
      </c>
      <c r="E130">
        <v>0</v>
      </c>
      <c r="F130" t="s">
        <v>516</v>
      </c>
      <c r="G130">
        <v>0.60216890000000001</v>
      </c>
      <c r="H130">
        <v>0.50756210000000002</v>
      </c>
      <c r="I130">
        <v>0.63338139999999998</v>
      </c>
      <c r="J130">
        <v>11.29397890490123</v>
      </c>
      <c r="K130">
        <v>9.5195810516407757</v>
      </c>
      <c r="L130">
        <v>11.87938495388388</v>
      </c>
      <c r="M130">
        <v>0.58644628533233256</v>
      </c>
      <c r="N130">
        <v>10.999300112835821</v>
      </c>
      <c r="O130" t="e">
        <f>_xlfn.XLOOKUP(Flux_Rabinowitz[[#This Row],[id]],[2]!rxns[id],[2]!rxns[id],"")</f>
        <v>#REF!</v>
      </c>
      <c r="P130" t="e">
        <f>IF(Flux_Rabinowitz[[#This Row],[exact name in model?]]="",_xlfn.XLOOKUP(_xlfn.TEXTBEFORE(Flux_Rabinowitz[[#This Row],[id]],"_",-1,,,Flux_Rabinowitz[[#This Row],[id]]),[2]!rxns[id without compartment],[2]!rxns[id],""),Flux_Rabinowitz[[#This Row],[exact name in model?]])</f>
        <v>#REF!</v>
      </c>
      <c r="Q130" t="str">
        <f>"v.up('RXN-"&amp;Flux_Rabinowitz[[#This Row],[id]]&amp;"_REV-SPONT') = "&amp;Flux_Rabinowitz[[#This Row],[val_fit]]&amp;" * %nscale%;"</f>
        <v>v.up('RXN-FKYNH_c_REV-SPONT') = 0.6021689 * %nscale%;</v>
      </c>
      <c r="R130">
        <f>_xlfn.XLOOKUP(Flux_Rabinowitz[[#This Row],[id]],Flux_Rabinowitz3[id],Flux_Rabinowitz3[val_fit],"")-Flux_Rabinowitz[[#This Row],[val_fit]]</f>
        <v>0</v>
      </c>
    </row>
    <row r="131" spans="1:18" hidden="1" x14ac:dyDescent="0.2">
      <c r="A131" t="s">
        <v>517</v>
      </c>
      <c r="B131" t="s">
        <v>518</v>
      </c>
      <c r="C131" t="s">
        <v>519</v>
      </c>
      <c r="D131" t="s">
        <v>520</v>
      </c>
      <c r="E131">
        <v>1</v>
      </c>
      <c r="F131" t="s">
        <v>521</v>
      </c>
      <c r="G131">
        <v>0.19451850000000001</v>
      </c>
      <c r="H131">
        <v>0.1506941</v>
      </c>
      <c r="I131">
        <v>0.46741129999999997</v>
      </c>
      <c r="J131">
        <v>3.648291759360256</v>
      </c>
      <c r="K131">
        <v>2.8263432178132688</v>
      </c>
      <c r="L131">
        <v>8.7665327155096531</v>
      </c>
      <c r="M131">
        <v>0.19451385640643259</v>
      </c>
      <c r="N131">
        <v>3.6482732284798511</v>
      </c>
      <c r="O131" t="e">
        <f>_xlfn.XLOOKUP(Flux_Rabinowitz[[#This Row],[id]],[2]!rxns[id],[2]!rxns[id],"")</f>
        <v>#REF!</v>
      </c>
      <c r="P131" t="e">
        <f>IF(Flux_Rabinowitz[[#This Row],[exact name in model?]]="",_xlfn.XLOOKUP(_xlfn.TEXTBEFORE(Flux_Rabinowitz[[#This Row],[id]],"_",-1,,,Flux_Rabinowitz[[#This Row],[id]]),[2]!rxns[id without compartment],[2]!rxns[id],""),Flux_Rabinowitz[[#This Row],[exact name in model?]])</f>
        <v>#REF!</v>
      </c>
      <c r="Q131" t="str">
        <f>"v.up('RXN-"&amp;Flux_Rabinowitz[[#This Row],[id]]&amp;"_REV-SPONT') = "&amp;Flux_Rabinowitz[[#This Row],[val_fit]]&amp;" * %nscale%;"</f>
        <v>v.up('RXN-FUM_c_REV-SPONT') = 0.1945185 * %nscale%;</v>
      </c>
      <c r="R131">
        <f>_xlfn.XLOOKUP(Flux_Rabinowitz[[#This Row],[id]],Flux_Rabinowitz3[id],Flux_Rabinowitz3[val_fit],"")-Flux_Rabinowitz[[#This Row],[val_fit]]</f>
        <v>0</v>
      </c>
    </row>
    <row r="132" spans="1:18" hidden="1" x14ac:dyDescent="0.2">
      <c r="A132" t="s">
        <v>522</v>
      </c>
      <c r="B132" t="s">
        <v>518</v>
      </c>
      <c r="C132" t="s">
        <v>523</v>
      </c>
      <c r="D132" t="s">
        <v>97</v>
      </c>
      <c r="E132">
        <v>1</v>
      </c>
      <c r="F132" t="s">
        <v>521</v>
      </c>
      <c r="G132">
        <v>1.2466655</v>
      </c>
      <c r="H132">
        <v>1.171818</v>
      </c>
      <c r="I132">
        <v>1.3858751</v>
      </c>
      <c r="J132">
        <v>23.381834994248528</v>
      </c>
      <c r="K132">
        <v>21.97803269545064</v>
      </c>
      <c r="L132">
        <v>25.99278067038647</v>
      </c>
      <c r="M132">
        <v>1.3199663362540339</v>
      </c>
      <c r="N132">
        <v>24.757094101245588</v>
      </c>
      <c r="O132" t="e">
        <f>_xlfn.XLOOKUP(Flux_Rabinowitz[[#This Row],[id]],[2]!rxns[id],[2]!rxns[id],"")</f>
        <v>#REF!</v>
      </c>
      <c r="P132" t="e">
        <f>IF(Flux_Rabinowitz[[#This Row],[exact name in model?]]="",_xlfn.XLOOKUP(_xlfn.TEXTBEFORE(Flux_Rabinowitz[[#This Row],[id]],"_",-1,,,Flux_Rabinowitz[[#This Row],[id]]),[2]!rxns[id without compartment],[2]!rxns[id],""),Flux_Rabinowitz[[#This Row],[exact name in model?]])</f>
        <v>#REF!</v>
      </c>
      <c r="Q132" t="str">
        <f>"v.up('RXN-"&amp;Flux_Rabinowitz[[#This Row],[id]]&amp;"_REV-SPONT') = "&amp;Flux_Rabinowitz[[#This Row],[val_fit]]&amp;" * %nscale%;"</f>
        <v>v.up('RXN-FUM_m_REV-SPONT') = 1.2466655 * %nscale%;</v>
      </c>
      <c r="R132">
        <f>_xlfn.XLOOKUP(Flux_Rabinowitz[[#This Row],[id]],Flux_Rabinowitz3[id],Flux_Rabinowitz3[val_fit],"")-Flux_Rabinowitz[[#This Row],[val_fit]]</f>
        <v>0</v>
      </c>
    </row>
    <row r="133" spans="1:18" hidden="1" x14ac:dyDescent="0.2">
      <c r="A133" t="s">
        <v>524</v>
      </c>
      <c r="B133" t="s">
        <v>525</v>
      </c>
      <c r="C133" t="s">
        <v>526</v>
      </c>
      <c r="D133" t="s">
        <v>141</v>
      </c>
      <c r="E133">
        <v>0</v>
      </c>
      <c r="F133" t="s">
        <v>527</v>
      </c>
      <c r="G133">
        <v>2.37273E-2</v>
      </c>
      <c r="H133">
        <v>2.37272E-2</v>
      </c>
      <c r="I133">
        <v>2.3727399999999999E-2</v>
      </c>
      <c r="J133">
        <v>0.44501737912778783</v>
      </c>
      <c r="K133">
        <v>0.44501550357777098</v>
      </c>
      <c r="L133">
        <v>0.44501925467780462</v>
      </c>
      <c r="M133">
        <v>2.3727317533513231E-2</v>
      </c>
      <c r="N133">
        <v>0.4450260713575272</v>
      </c>
      <c r="O133" t="e">
        <f>_xlfn.XLOOKUP(Flux_Rabinowitz[[#This Row],[id]],[2]!rxns[id],[2]!rxns[id],"")</f>
        <v>#REF!</v>
      </c>
      <c r="P133" t="e">
        <f>IF(Flux_Rabinowitz[[#This Row],[exact name in model?]]="",_xlfn.XLOOKUP(_xlfn.TEXTBEFORE(Flux_Rabinowitz[[#This Row],[id]],"_",-1,,,Flux_Rabinowitz[[#This Row],[id]]),[2]!rxns[id without compartment],[2]!rxns[id],""),Flux_Rabinowitz[[#This Row],[exact name in model?]])</f>
        <v>#REF!</v>
      </c>
      <c r="Q133" t="str">
        <f>"v.up('RXN-"&amp;Flux_Rabinowitz[[#This Row],[id]]&amp;"_REV-SPONT') = "&amp;Flux_Rabinowitz[[#This Row],[val_fit]]&amp;" * %nscale%;"</f>
        <v>v.up('RXN-G3PAT_c_REV-SPONT') = 0.0237273 * %nscale%;</v>
      </c>
      <c r="R133">
        <f>_xlfn.XLOOKUP(Flux_Rabinowitz[[#This Row],[id]],Flux_Rabinowitz3[id],Flux_Rabinowitz3[val_fit],"")-Flux_Rabinowitz[[#This Row],[val_fit]]</f>
        <v>0</v>
      </c>
    </row>
    <row r="134" spans="1:18" hidden="1" x14ac:dyDescent="0.2">
      <c r="A134" t="s">
        <v>528</v>
      </c>
      <c r="B134" t="s">
        <v>529</v>
      </c>
      <c r="C134" t="s">
        <v>530</v>
      </c>
      <c r="D134" t="s">
        <v>62</v>
      </c>
      <c r="E134">
        <v>0</v>
      </c>
      <c r="F134" t="s">
        <v>531</v>
      </c>
      <c r="G134">
        <v>0</v>
      </c>
      <c r="H134">
        <v>0</v>
      </c>
      <c r="I134">
        <v>0.16717580000000001</v>
      </c>
      <c r="J134">
        <v>0</v>
      </c>
      <c r="K134">
        <v>0</v>
      </c>
      <c r="L134">
        <v>3.135465744926361</v>
      </c>
      <c r="M134">
        <v>2.2786087305881608E-6</v>
      </c>
      <c r="N134">
        <v>4.2737249590154819E-5</v>
      </c>
      <c r="O134" t="e">
        <f>_xlfn.XLOOKUP(Flux_Rabinowitz[[#This Row],[id]],[2]!rxns[id],[2]!rxns[id],"")</f>
        <v>#REF!</v>
      </c>
      <c r="P134" t="e">
        <f>IF(Flux_Rabinowitz[[#This Row],[exact name in model?]]="",_xlfn.XLOOKUP(_xlfn.TEXTBEFORE(Flux_Rabinowitz[[#This Row],[id]],"_",-1,,,Flux_Rabinowitz[[#This Row],[id]]),[2]!rxns[id without compartment],[2]!rxns[id],""),Flux_Rabinowitz[[#This Row],[exact name in model?]])</f>
        <v>#REF!</v>
      </c>
      <c r="Q134" t="str">
        <f>"v.up('RXN-"&amp;Flux_Rabinowitz[[#This Row],[id]]&amp;"_REV-SPONT') = "&amp;Flux_Rabinowitz[[#This Row],[val_fit]]&amp;" * %nscale%;"</f>
        <v>v.up('RXN-G5SDy_c_REV-SPONT') = 0 * %nscale%;</v>
      </c>
      <c r="R134">
        <f>_xlfn.XLOOKUP(Flux_Rabinowitz[[#This Row],[id]],Flux_Rabinowitz3[id],Flux_Rabinowitz3[val_fit],"")-Flux_Rabinowitz[[#This Row],[val_fit]]</f>
        <v>0</v>
      </c>
    </row>
    <row r="135" spans="1:18" hidden="1" x14ac:dyDescent="0.2">
      <c r="A135" t="s">
        <v>532</v>
      </c>
      <c r="B135" t="s">
        <v>533</v>
      </c>
      <c r="C135" t="s">
        <v>534</v>
      </c>
      <c r="D135" t="s">
        <v>486</v>
      </c>
      <c r="E135">
        <v>0</v>
      </c>
      <c r="F135" t="s">
        <v>535</v>
      </c>
      <c r="G135">
        <v>3.3667815999999999</v>
      </c>
      <c r="H135">
        <v>3.2730793</v>
      </c>
      <c r="I135">
        <v>3.5678605999999999</v>
      </c>
      <c r="J135">
        <v>63.145672863227588</v>
      </c>
      <c r="K135">
        <v>61.388239359868777</v>
      </c>
      <c r="L135">
        <v>66.917010081437695</v>
      </c>
      <c r="M135">
        <v>3.3855656850392619</v>
      </c>
      <c r="N135">
        <v>63.499171113962468</v>
      </c>
      <c r="O135" t="e">
        <f>_xlfn.XLOOKUP(Flux_Rabinowitz[[#This Row],[id]],[2]!rxns[id],[2]!rxns[id],"")</f>
        <v>#REF!</v>
      </c>
      <c r="P135" t="e">
        <f>IF(Flux_Rabinowitz[[#This Row],[exact name in model?]]="",_xlfn.XLOOKUP(_xlfn.TEXTBEFORE(Flux_Rabinowitz[[#This Row],[id]],"_",-1,,,Flux_Rabinowitz[[#This Row],[id]]),[2]!rxns[id without compartment],[2]!rxns[id],""),Flux_Rabinowitz[[#This Row],[exact name in model?]])</f>
        <v>#REF!</v>
      </c>
      <c r="Q135" t="str">
        <f>"v.up('RXN-"&amp;Flux_Rabinowitz[[#This Row],[id]]&amp;"_REV-SPONT') = "&amp;Flux_Rabinowitz[[#This Row],[val_fit]]&amp;" * %nscale%;"</f>
        <v>v.up('RXN-G6PDH2i_c_REV-SPONT') = 3.3667816 * %nscale%;</v>
      </c>
      <c r="R135">
        <f>_xlfn.XLOOKUP(Flux_Rabinowitz[[#This Row],[id]],Flux_Rabinowitz3[id],Flux_Rabinowitz3[val_fit],"")-Flux_Rabinowitz[[#This Row],[val_fit]]</f>
        <v>0</v>
      </c>
    </row>
    <row r="136" spans="1:18" hidden="1" x14ac:dyDescent="0.2">
      <c r="A136" t="s">
        <v>536</v>
      </c>
      <c r="B136" t="s">
        <v>537</v>
      </c>
      <c r="C136" t="s">
        <v>538</v>
      </c>
      <c r="D136" t="s">
        <v>17</v>
      </c>
      <c r="E136">
        <v>0</v>
      </c>
      <c r="F136" t="s">
        <v>539</v>
      </c>
      <c r="G136">
        <v>0.4782767</v>
      </c>
      <c r="H136">
        <v>0.4782766</v>
      </c>
      <c r="I136">
        <v>0.4782768</v>
      </c>
      <c r="J136">
        <v>8.9703187270311933</v>
      </c>
      <c r="K136">
        <v>8.9703168514811757</v>
      </c>
      <c r="L136">
        <v>8.9703206025812108</v>
      </c>
      <c r="M136">
        <v>0.47827660892444368</v>
      </c>
      <c r="N136">
        <v>8.9704856012996697</v>
      </c>
      <c r="O136" t="e">
        <f>_xlfn.XLOOKUP(Flux_Rabinowitz[[#This Row],[id]],[2]!rxns[id],[2]!rxns[id],"")</f>
        <v>#REF!</v>
      </c>
      <c r="P136" t="e">
        <f>IF(Flux_Rabinowitz[[#This Row],[exact name in model?]]="",_xlfn.XLOOKUP(_xlfn.TEXTBEFORE(Flux_Rabinowitz[[#This Row],[id]],"_",-1,,,Flux_Rabinowitz[[#This Row],[id]]),[2]!rxns[id without compartment],[2]!rxns[id],""),Flux_Rabinowitz[[#This Row],[exact name in model?]])</f>
        <v>#REF!</v>
      </c>
      <c r="Q136" t="str">
        <f>"v.up('RXN-"&amp;Flux_Rabinowitz[[#This Row],[id]]&amp;"_REV-SPONT') = "&amp;Flux_Rabinowitz[[#This Row],[val_fit]]&amp;" * %nscale%;"</f>
        <v>v.up('RXN-GALUi_c_REV-SPONT') = 0.4782767 * %nscale%;</v>
      </c>
      <c r="R136">
        <f>_xlfn.XLOOKUP(Flux_Rabinowitz[[#This Row],[id]],Flux_Rabinowitz3[id],Flux_Rabinowitz3[val_fit],"")-Flux_Rabinowitz[[#This Row],[val_fit]]</f>
        <v>0</v>
      </c>
    </row>
    <row r="137" spans="1:18" hidden="1" x14ac:dyDescent="0.2">
      <c r="A137" t="s">
        <v>540</v>
      </c>
      <c r="B137" t="s">
        <v>541</v>
      </c>
      <c r="C137" t="s">
        <v>542</v>
      </c>
      <c r="D137" t="s">
        <v>435</v>
      </c>
      <c r="E137">
        <v>1</v>
      </c>
      <c r="F137" t="s">
        <v>543</v>
      </c>
      <c r="G137">
        <v>7.015644</v>
      </c>
      <c r="H137">
        <v>6.6748151999999994</v>
      </c>
      <c r="I137">
        <v>7.1972363000000001</v>
      </c>
      <c r="J137">
        <v>131.58191221814491</v>
      </c>
      <c r="K137">
        <v>125.18949760260629</v>
      </c>
      <c r="L137">
        <v>134.98776663123809</v>
      </c>
      <c r="M137">
        <v>7.0916907436383934</v>
      </c>
      <c r="N137">
        <v>133.01070660289841</v>
      </c>
      <c r="O137" t="e">
        <f>_xlfn.XLOOKUP(Flux_Rabinowitz[[#This Row],[id]],[2]!rxns[id],[2]!rxns[id],"")</f>
        <v>#REF!</v>
      </c>
      <c r="P137" t="e">
        <f>IF(Flux_Rabinowitz[[#This Row],[exact name in model?]]="",_xlfn.XLOOKUP(_xlfn.TEXTBEFORE(Flux_Rabinowitz[[#This Row],[id]],"_",-1,,,Flux_Rabinowitz[[#This Row],[id]]),[2]!rxns[id without compartment],[2]!rxns[id],""),Flux_Rabinowitz[[#This Row],[exact name in model?]])</f>
        <v>#REF!</v>
      </c>
      <c r="Q137" t="str">
        <f>"v.up('RXN-"&amp;Flux_Rabinowitz[[#This Row],[id]]&amp;"_REV-SPONT') = "&amp;Flux_Rabinowitz[[#This Row],[val_fit]]&amp;" * %nscale%;"</f>
        <v>v.up('RXN-GAPD_c_REV-SPONT') = 7.015644 * %nscale%;</v>
      </c>
      <c r="R137">
        <f>_xlfn.XLOOKUP(Flux_Rabinowitz[[#This Row],[id]],Flux_Rabinowitz3[id],Flux_Rabinowitz3[val_fit],"")-Flux_Rabinowitz[[#This Row],[val_fit]]</f>
        <v>0</v>
      </c>
    </row>
    <row r="138" spans="1:18" hidden="1" x14ac:dyDescent="0.2">
      <c r="A138" t="s">
        <v>544</v>
      </c>
      <c r="B138" t="s">
        <v>545</v>
      </c>
      <c r="C138" t="s">
        <v>546</v>
      </c>
      <c r="D138" t="s">
        <v>113</v>
      </c>
      <c r="E138">
        <v>0</v>
      </c>
      <c r="F138" t="s">
        <v>547</v>
      </c>
      <c r="G138">
        <v>7.2780399999999995E-2</v>
      </c>
      <c r="H138">
        <v>7.2780299999999992E-2</v>
      </c>
      <c r="I138">
        <v>7.2780499999999998E-2</v>
      </c>
      <c r="J138">
        <v>1.365032804401346</v>
      </c>
      <c r="K138">
        <v>1.3650309288513289</v>
      </c>
      <c r="L138">
        <v>1.365034679951362</v>
      </c>
      <c r="M138">
        <v>7.2780473601722573E-2</v>
      </c>
      <c r="N138">
        <v>1.365059838423254</v>
      </c>
      <c r="O138" t="e">
        <f>_xlfn.XLOOKUP(Flux_Rabinowitz[[#This Row],[id]],[2]!rxns[id],[2]!rxns[id],"")</f>
        <v>#REF!</v>
      </c>
      <c r="P138" t="e">
        <f>IF(Flux_Rabinowitz[[#This Row],[exact name in model?]]="",_xlfn.XLOOKUP(_xlfn.TEXTBEFORE(Flux_Rabinowitz[[#This Row],[id]],"_",-1,,,Flux_Rabinowitz[[#This Row],[id]]),[2]!rxns[id without compartment],[2]!rxns[id],""),Flux_Rabinowitz[[#This Row],[exact name in model?]])</f>
        <v>#REF!</v>
      </c>
      <c r="Q138" t="str">
        <f>"v.up('RXN-"&amp;Flux_Rabinowitz[[#This Row],[id]]&amp;"_REV-SPONT') = "&amp;Flux_Rabinowitz[[#This Row],[val_fit]]&amp;" * %nscale%;"</f>
        <v>v.up('RXN-GARFT_c_REV-SPONT') = 0.0727804 * %nscale%;</v>
      </c>
      <c r="R138">
        <f>_xlfn.XLOOKUP(Flux_Rabinowitz[[#This Row],[id]],Flux_Rabinowitz3[id],Flux_Rabinowitz3[val_fit],"")-Flux_Rabinowitz[[#This Row],[val_fit]]</f>
        <v>0</v>
      </c>
    </row>
    <row r="139" spans="1:18" hidden="1" x14ac:dyDescent="0.2">
      <c r="A139" t="s">
        <v>548</v>
      </c>
      <c r="B139" t="s">
        <v>549</v>
      </c>
      <c r="C139" t="s">
        <v>550</v>
      </c>
      <c r="D139" t="s">
        <v>17</v>
      </c>
      <c r="E139">
        <v>0</v>
      </c>
      <c r="F139" t="s">
        <v>551</v>
      </c>
      <c r="G139">
        <v>6.2563999999999996E-3</v>
      </c>
      <c r="H139">
        <v>6.2562999999999994E-3</v>
      </c>
      <c r="I139">
        <v>6.2564999999999999E-3</v>
      </c>
      <c r="J139">
        <v>0.1173419112488607</v>
      </c>
      <c r="K139">
        <v>0.11734003569884389</v>
      </c>
      <c r="L139">
        <v>0.1173437867988774</v>
      </c>
      <c r="M139">
        <v>6.2563579657723394E-3</v>
      </c>
      <c r="N139">
        <v>0.1173433281103724</v>
      </c>
      <c r="O139" t="e">
        <f>_xlfn.XLOOKUP(Flux_Rabinowitz[[#This Row],[id]],[2]!rxns[id],[2]!rxns[id],"")</f>
        <v>#REF!</v>
      </c>
      <c r="P139" t="e">
        <f>IF(Flux_Rabinowitz[[#This Row],[exact name in model?]]="",_xlfn.XLOOKUP(_xlfn.TEXTBEFORE(Flux_Rabinowitz[[#This Row],[id]],"_",-1,,,Flux_Rabinowitz[[#This Row],[id]]),[2]!rxns[id without compartment],[2]!rxns[id],""),Flux_Rabinowitz[[#This Row],[exact name in model?]])</f>
        <v>#REF!</v>
      </c>
      <c r="Q139" t="str">
        <f>"v.up('RXN-"&amp;Flux_Rabinowitz[[#This Row],[id]]&amp;"_REV-SPONT') = "&amp;Flux_Rabinowitz[[#This Row],[val_fit]]&amp;" * %nscale%;"</f>
        <v>v.up('RXN-GF6PTA_c_REV-SPONT') = 0.0062564 * %nscale%;</v>
      </c>
      <c r="R139">
        <f>_xlfn.XLOOKUP(Flux_Rabinowitz[[#This Row],[id]],Flux_Rabinowitz3[id],Flux_Rabinowitz3[val_fit],"")-Flux_Rabinowitz[[#This Row],[val_fit]]</f>
        <v>0</v>
      </c>
    </row>
    <row r="140" spans="1:18" hidden="1" x14ac:dyDescent="0.2">
      <c r="A140" t="s">
        <v>552</v>
      </c>
      <c r="B140" t="s">
        <v>553</v>
      </c>
      <c r="C140" t="s">
        <v>554</v>
      </c>
      <c r="D140" t="s">
        <v>113</v>
      </c>
      <c r="E140">
        <v>0</v>
      </c>
      <c r="F140" t="s">
        <v>555</v>
      </c>
      <c r="G140">
        <v>4.4083799999999999E-2</v>
      </c>
      <c r="H140">
        <v>4.4035999999999999E-2</v>
      </c>
      <c r="I140">
        <v>4.6359200000000003E-2</v>
      </c>
      <c r="J140">
        <v>0.82681371829047434</v>
      </c>
      <c r="K140">
        <v>0.82591720538246083</v>
      </c>
      <c r="L140">
        <v>0.86948998337193617</v>
      </c>
      <c r="M140">
        <v>4.4036055855866937E-2</v>
      </c>
      <c r="N140">
        <v>0.82593377476983609</v>
      </c>
      <c r="O140" t="e">
        <f>_xlfn.XLOOKUP(Flux_Rabinowitz[[#This Row],[id]],[2]!rxns[id],[2]!rxns[id],"")</f>
        <v>#REF!</v>
      </c>
      <c r="P140" t="e">
        <f>IF(Flux_Rabinowitz[[#This Row],[exact name in model?]]="",_xlfn.XLOOKUP(_xlfn.TEXTBEFORE(Flux_Rabinowitz[[#This Row],[id]],"_",-1,,,Flux_Rabinowitz[[#This Row],[id]]),[2]!rxns[id without compartment],[2]!rxns[id],""),Flux_Rabinowitz[[#This Row],[exact name in model?]])</f>
        <v>#REF!</v>
      </c>
      <c r="Q140" t="str">
        <f>"v.up('RXN-"&amp;Flux_Rabinowitz[[#This Row],[id]]&amp;"_REV-SPONT') = "&amp;Flux_Rabinowitz[[#This Row],[val_fit]]&amp;" * %nscale%;"</f>
        <v>v.up('RXN-GK1_c_REV-SPONT') = 0.0440838 * %nscale%;</v>
      </c>
      <c r="R140">
        <f>_xlfn.XLOOKUP(Flux_Rabinowitz[[#This Row],[id]],Flux_Rabinowitz3[id],Flux_Rabinowitz3[val_fit],"")-Flux_Rabinowitz[[#This Row],[val_fit]]</f>
        <v>0</v>
      </c>
    </row>
    <row r="141" spans="1:18" hidden="1" x14ac:dyDescent="0.2">
      <c r="A141" t="s">
        <v>556</v>
      </c>
      <c r="B141" t="s">
        <v>557</v>
      </c>
      <c r="C141" t="s">
        <v>558</v>
      </c>
      <c r="D141" t="s">
        <v>113</v>
      </c>
      <c r="E141">
        <v>0</v>
      </c>
      <c r="F141" t="s">
        <v>559</v>
      </c>
      <c r="G141">
        <v>4.7700000000000001E-5</v>
      </c>
      <c r="H141">
        <v>0</v>
      </c>
      <c r="I141">
        <v>2.323E-3</v>
      </c>
      <c r="J141">
        <v>8.9463735799671603E-4</v>
      </c>
      <c r="K141">
        <v>0</v>
      </c>
      <c r="L141">
        <v>4.3569026889441753E-2</v>
      </c>
      <c r="M141">
        <v>-6.036725617997174E-8</v>
      </c>
      <c r="N141">
        <v>-1.132239361590759E-6</v>
      </c>
      <c r="O141" t="e">
        <f>_xlfn.XLOOKUP(Flux_Rabinowitz[[#This Row],[id]],[2]!rxns[id],[2]!rxns[id],"")</f>
        <v>#REF!</v>
      </c>
      <c r="P141" t="e">
        <f>IF(Flux_Rabinowitz[[#This Row],[exact name in model?]]="",_xlfn.XLOOKUP(_xlfn.TEXTBEFORE(Flux_Rabinowitz[[#This Row],[id]],"_",-1,,,Flux_Rabinowitz[[#This Row],[id]]),[2]!rxns[id without compartment],[2]!rxns[id],""),Flux_Rabinowitz[[#This Row],[exact name in model?]])</f>
        <v>#REF!</v>
      </c>
      <c r="Q141" t="str">
        <f>"v.up('RXN-"&amp;Flux_Rabinowitz[[#This Row],[id]]&amp;"_REV-SPONT') = "&amp;Flux_Rabinowitz[[#This Row],[val_fit]]&amp;" * %nscale%;"</f>
        <v>v.up('RXN-GK2_c_REV-SPONT') = 0.0000477 * %nscale%;</v>
      </c>
      <c r="R141">
        <f>_xlfn.XLOOKUP(Flux_Rabinowitz[[#This Row],[id]],Flux_Rabinowitz3[id],Flux_Rabinowitz3[val_fit],"")-Flux_Rabinowitz[[#This Row],[val_fit]]</f>
        <v>0</v>
      </c>
    </row>
    <row r="142" spans="1:18" hidden="1" x14ac:dyDescent="0.2">
      <c r="A142" t="s">
        <v>560</v>
      </c>
      <c r="B142" t="s">
        <v>561</v>
      </c>
      <c r="C142" t="s">
        <v>562</v>
      </c>
      <c r="D142" t="s">
        <v>26</v>
      </c>
      <c r="E142">
        <v>0</v>
      </c>
      <c r="F142" t="s">
        <v>563</v>
      </c>
      <c r="G142">
        <v>5.3317693000000004</v>
      </c>
      <c r="H142">
        <v>5.3316691</v>
      </c>
      <c r="I142">
        <v>5.3318695000000007</v>
      </c>
      <c r="J142">
        <v>100</v>
      </c>
      <c r="K142">
        <v>99.998120698883199</v>
      </c>
      <c r="L142">
        <v>100.0018793011168</v>
      </c>
      <c r="M142">
        <v>5.3316691</v>
      </c>
      <c r="N142">
        <v>100</v>
      </c>
      <c r="O142" t="e">
        <f>_xlfn.XLOOKUP(Flux_Rabinowitz[[#This Row],[id]],[2]!rxns[id],[2]!rxns[id],"")</f>
        <v>#REF!</v>
      </c>
      <c r="P142" t="e">
        <f>IF(Flux_Rabinowitz[[#This Row],[exact name in model?]]="",_xlfn.XLOOKUP(_xlfn.TEXTBEFORE(Flux_Rabinowitz[[#This Row],[id]],"_",-1,,,Flux_Rabinowitz[[#This Row],[id]]),[2]!rxns[id without compartment],[2]!rxns[id],""),Flux_Rabinowitz[[#This Row],[exact name in model?]])</f>
        <v>#REF!</v>
      </c>
      <c r="Q142" t="str">
        <f>"v.up('RXN-"&amp;Flux_Rabinowitz[[#This Row],[id]]&amp;"_REV-SPONT') = "&amp;Flux_Rabinowitz[[#This Row],[val_fit]]&amp;" * %nscale%;"</f>
        <v>v.up('RXN-GLCt_c_e_REV-SPONT') = 5.3317693 * %nscale%;</v>
      </c>
      <c r="R142">
        <f>_xlfn.XLOOKUP(Flux_Rabinowitz[[#This Row],[id]],Flux_Rabinowitz3[id],Flux_Rabinowitz3[val_fit],"")-Flux_Rabinowitz[[#This Row],[val_fit]]</f>
        <v>0</v>
      </c>
    </row>
    <row r="143" spans="1:18" hidden="1" x14ac:dyDescent="0.2">
      <c r="A143" t="s">
        <v>564</v>
      </c>
      <c r="B143" t="s">
        <v>565</v>
      </c>
      <c r="C143" t="s">
        <v>566</v>
      </c>
      <c r="D143" t="s">
        <v>43</v>
      </c>
      <c r="E143">
        <v>0</v>
      </c>
      <c r="F143" t="s">
        <v>567</v>
      </c>
      <c r="G143">
        <v>0.6241004</v>
      </c>
      <c r="H143">
        <v>0.62409610000000004</v>
      </c>
      <c r="I143">
        <v>1.9561113999999999</v>
      </c>
      <c r="J143">
        <v>11.705315156827959</v>
      </c>
      <c r="K143">
        <v>11.70523450817724</v>
      </c>
      <c r="L143">
        <v>36.687847690634328</v>
      </c>
      <c r="M143">
        <v>0.62409609938657451</v>
      </c>
      <c r="N143">
        <v>11.70545447740886</v>
      </c>
      <c r="O143" t="e">
        <f>_xlfn.XLOOKUP(Flux_Rabinowitz[[#This Row],[id]],[2]!rxns[id],[2]!rxns[id],"")</f>
        <v>#REF!</v>
      </c>
      <c r="P143" t="e">
        <f>IF(Flux_Rabinowitz[[#This Row],[exact name in model?]]="",_xlfn.XLOOKUP(_xlfn.TEXTBEFORE(Flux_Rabinowitz[[#This Row],[id]],"_",-1,,,Flux_Rabinowitz[[#This Row],[id]]),[2]!rxns[id without compartment],[2]!rxns[id],""),Flux_Rabinowitz[[#This Row],[exact name in model?]])</f>
        <v>#REF!</v>
      </c>
      <c r="Q143" t="str">
        <f>"v.up('RXN-"&amp;Flux_Rabinowitz[[#This Row],[id]]&amp;"_REV-SPONT') = "&amp;Flux_Rabinowitz[[#This Row],[val_fit]]&amp;" * %nscale%;"</f>
        <v>v.up('RXN-GLNS_c_REV-SPONT') = 0.6241004 * %nscale%;</v>
      </c>
      <c r="R143">
        <f>_xlfn.XLOOKUP(Flux_Rabinowitz[[#This Row],[id]],Flux_Rabinowitz3[id],Flux_Rabinowitz3[val_fit],"")-Flux_Rabinowitz[[#This Row],[val_fit]]</f>
        <v>0</v>
      </c>
    </row>
    <row r="144" spans="1:18" hidden="1" x14ac:dyDescent="0.2">
      <c r="A144" t="s">
        <v>568</v>
      </c>
      <c r="B144" t="s">
        <v>569</v>
      </c>
      <c r="C144" t="s">
        <v>570</v>
      </c>
      <c r="D144" t="s">
        <v>62</v>
      </c>
      <c r="E144">
        <v>0</v>
      </c>
      <c r="F144" t="s">
        <v>571</v>
      </c>
      <c r="G144">
        <v>0</v>
      </c>
      <c r="H144">
        <v>0</v>
      </c>
      <c r="I144">
        <v>0.16717580000000001</v>
      </c>
      <c r="J144">
        <v>0</v>
      </c>
      <c r="K144">
        <v>0</v>
      </c>
      <c r="L144">
        <v>3.135465744926361</v>
      </c>
      <c r="M144">
        <v>2.2786087305881608E-6</v>
      </c>
      <c r="N144">
        <v>4.2737249590154819E-5</v>
      </c>
      <c r="O144" t="e">
        <f>_xlfn.XLOOKUP(Flux_Rabinowitz[[#This Row],[id]],[2]!rxns[id],[2]!rxns[id],"")</f>
        <v>#REF!</v>
      </c>
      <c r="P144" t="e">
        <f>IF(Flux_Rabinowitz[[#This Row],[exact name in model?]]="",_xlfn.XLOOKUP(_xlfn.TEXTBEFORE(Flux_Rabinowitz[[#This Row],[id]],"_",-1,,,Flux_Rabinowitz[[#This Row],[id]]),[2]!rxns[id without compartment],[2]!rxns[id],""),Flux_Rabinowitz[[#This Row],[exact name in model?]])</f>
        <v>#REF!</v>
      </c>
      <c r="Q144" t="str">
        <f>"v.up('RXN-"&amp;Flux_Rabinowitz[[#This Row],[id]]&amp;"_REV-SPONT') = "&amp;Flux_Rabinowitz[[#This Row],[val_fit]]&amp;" * %nscale%;"</f>
        <v>v.up('RXN-GLU5K_c_REV-SPONT') = 0 * %nscale%;</v>
      </c>
      <c r="R144">
        <f>_xlfn.XLOOKUP(Flux_Rabinowitz[[#This Row],[id]],Flux_Rabinowitz3[id],Flux_Rabinowitz3[val_fit],"")-Flux_Rabinowitz[[#This Row],[val_fit]]</f>
        <v>0</v>
      </c>
    </row>
    <row r="145" spans="1:18" hidden="1" x14ac:dyDescent="0.2">
      <c r="A145" t="s">
        <v>572</v>
      </c>
      <c r="B145" t="s">
        <v>573</v>
      </c>
      <c r="C145" t="s">
        <v>574</v>
      </c>
      <c r="D145" t="s">
        <v>43</v>
      </c>
      <c r="E145">
        <v>0</v>
      </c>
      <c r="F145" t="s">
        <v>575</v>
      </c>
      <c r="G145">
        <v>0</v>
      </c>
      <c r="H145">
        <v>0</v>
      </c>
      <c r="I145">
        <v>0.170296</v>
      </c>
      <c r="J145">
        <v>0</v>
      </c>
      <c r="K145">
        <v>0</v>
      </c>
      <c r="L145">
        <v>3.1939866565494501</v>
      </c>
      <c r="M145">
        <v>0</v>
      </c>
      <c r="N145">
        <v>0</v>
      </c>
      <c r="O145" t="e">
        <f>_xlfn.XLOOKUP(Flux_Rabinowitz[[#This Row],[id]],[2]!rxns[id],[2]!rxns[id],"")</f>
        <v>#REF!</v>
      </c>
      <c r="P145" t="e">
        <f>IF(Flux_Rabinowitz[[#This Row],[exact name in model?]]="",_xlfn.XLOOKUP(_xlfn.TEXTBEFORE(Flux_Rabinowitz[[#This Row],[id]],"_",-1,,,Flux_Rabinowitz[[#This Row],[id]]),[2]!rxns[id without compartment],[2]!rxns[id],""),Flux_Rabinowitz[[#This Row],[exact name in model?]])</f>
        <v>#REF!</v>
      </c>
      <c r="Q145" t="str">
        <f>"v.up('RXN-"&amp;Flux_Rabinowitz[[#This Row],[id]]&amp;"_REV-SPONT') = "&amp;Flux_Rabinowitz[[#This Row],[val_fit]]&amp;" * %nscale%;"</f>
        <v>v.up('RXN-GLUDC_c_REV-SPONT') = 0 * %nscale%;</v>
      </c>
      <c r="R145">
        <f>_xlfn.XLOOKUP(Flux_Rabinowitz[[#This Row],[id]],Flux_Rabinowitz3[id],Flux_Rabinowitz3[val_fit],"")-Flux_Rabinowitz[[#This Row],[val_fit]]</f>
        <v>0</v>
      </c>
    </row>
    <row r="146" spans="1:18" hidden="1" x14ac:dyDescent="0.2">
      <c r="A146" t="s">
        <v>576</v>
      </c>
      <c r="B146" t="s">
        <v>577</v>
      </c>
      <c r="C146" t="s">
        <v>578</v>
      </c>
      <c r="D146" t="s">
        <v>62</v>
      </c>
      <c r="E146">
        <v>0</v>
      </c>
      <c r="F146" t="s">
        <v>579</v>
      </c>
      <c r="G146">
        <v>0.45433669999999998</v>
      </c>
      <c r="H146">
        <v>0</v>
      </c>
      <c r="I146">
        <v>3.3157581</v>
      </c>
      <c r="J146">
        <v>8.5213120530177466</v>
      </c>
      <c r="K146">
        <v>0</v>
      </c>
      <c r="L146">
        <v>62.188701600423713</v>
      </c>
      <c r="M146">
        <v>0</v>
      </c>
      <c r="N146">
        <v>0</v>
      </c>
      <c r="O146" t="e">
        <f>_xlfn.XLOOKUP(Flux_Rabinowitz[[#This Row],[id]],[2]!rxns[id],[2]!rxns[id],"")</f>
        <v>#REF!</v>
      </c>
      <c r="P146" t="e">
        <f>IF(Flux_Rabinowitz[[#This Row],[exact name in model?]]="",_xlfn.XLOOKUP(_xlfn.TEXTBEFORE(Flux_Rabinowitz[[#This Row],[id]],"_",-1,,,Flux_Rabinowitz[[#This Row],[id]]),[2]!rxns[id without compartment],[2]!rxns[id],""),Flux_Rabinowitz[[#This Row],[exact name in model?]])</f>
        <v>#REF!</v>
      </c>
      <c r="Q146" t="str">
        <f>"v.up('RXN-"&amp;Flux_Rabinowitz[[#This Row],[id]]&amp;"_REV-SPONT') = "&amp;Flux_Rabinowitz[[#This Row],[val_fit]]&amp;" * %nscale%;"</f>
        <v>v.up('RXN-GLUDxi_c_REV-SPONT') = 0.4543367 * %nscale%;</v>
      </c>
      <c r="R146">
        <f>_xlfn.XLOOKUP(Flux_Rabinowitz[[#This Row],[id]],Flux_Rabinowitz3[id],Flux_Rabinowitz3[val_fit],"")-Flux_Rabinowitz[[#This Row],[val_fit]]</f>
        <v>0</v>
      </c>
    </row>
    <row r="147" spans="1:18" hidden="1" x14ac:dyDescent="0.2">
      <c r="A147" t="s">
        <v>580</v>
      </c>
      <c r="B147" t="s">
        <v>581</v>
      </c>
      <c r="C147" t="s">
        <v>582</v>
      </c>
      <c r="D147" t="s">
        <v>62</v>
      </c>
      <c r="E147">
        <v>0</v>
      </c>
      <c r="F147" t="s">
        <v>583</v>
      </c>
      <c r="G147">
        <v>5.2886180999999999</v>
      </c>
      <c r="H147">
        <v>4.7046393999999996</v>
      </c>
      <c r="I147">
        <v>8.0384719999999987</v>
      </c>
      <c r="J147">
        <v>99.190677661165864</v>
      </c>
      <c r="K147">
        <v>88.237865055414147</v>
      </c>
      <c r="L147">
        <v>150.76556294361799</v>
      </c>
      <c r="M147">
        <v>4.7313685023247096</v>
      </c>
      <c r="N147">
        <v>88.740850446339778</v>
      </c>
      <c r="O147" t="e">
        <f>_xlfn.XLOOKUP(Flux_Rabinowitz[[#This Row],[id]],[2]!rxns[id],[2]!rxns[id],"")</f>
        <v>#REF!</v>
      </c>
      <c r="P147" t="e">
        <f>IF(Flux_Rabinowitz[[#This Row],[exact name in model?]]="",_xlfn.XLOOKUP(_xlfn.TEXTBEFORE(Flux_Rabinowitz[[#This Row],[id]],"_",-1,,,Flux_Rabinowitz[[#This Row],[id]]),[2]!rxns[id without compartment],[2]!rxns[id],""),Flux_Rabinowitz[[#This Row],[exact name in model?]])</f>
        <v>#REF!</v>
      </c>
      <c r="Q147" t="str">
        <f>"v.up('RXN-"&amp;Flux_Rabinowitz[[#This Row],[id]]&amp;"_REV-SPONT') = "&amp;Flux_Rabinowitz[[#This Row],[val_fit]]&amp;" * %nscale%;"</f>
        <v>v.up('RXN-GLUDy_c_REV-SPONT') = 5.2886181 * %nscale%;</v>
      </c>
      <c r="R147">
        <f>_xlfn.XLOOKUP(Flux_Rabinowitz[[#This Row],[id]],Flux_Rabinowitz3[id],Flux_Rabinowitz3[val_fit],"")-Flux_Rabinowitz[[#This Row],[val_fit]]</f>
        <v>0</v>
      </c>
    </row>
    <row r="148" spans="1:18" hidden="1" x14ac:dyDescent="0.2">
      <c r="A148" t="s">
        <v>584</v>
      </c>
      <c r="B148" t="s">
        <v>585</v>
      </c>
      <c r="C148" t="s">
        <v>586</v>
      </c>
      <c r="D148" t="s">
        <v>113</v>
      </c>
      <c r="E148">
        <v>0</v>
      </c>
      <c r="F148" t="s">
        <v>587</v>
      </c>
      <c r="G148">
        <v>7.2780399999999995E-2</v>
      </c>
      <c r="H148">
        <v>7.2780299999999992E-2</v>
      </c>
      <c r="I148">
        <v>7.2780499999999998E-2</v>
      </c>
      <c r="J148">
        <v>1.365032804401346</v>
      </c>
      <c r="K148">
        <v>1.3650309288513289</v>
      </c>
      <c r="L148">
        <v>1.365034679951362</v>
      </c>
      <c r="M148">
        <v>7.2780473601722573E-2</v>
      </c>
      <c r="N148">
        <v>1.365059838423254</v>
      </c>
      <c r="O148" t="e">
        <f>_xlfn.XLOOKUP(Flux_Rabinowitz[[#This Row],[id]],[2]!rxns[id],[2]!rxns[id],"")</f>
        <v>#REF!</v>
      </c>
      <c r="P148" t="e">
        <f>IF(Flux_Rabinowitz[[#This Row],[exact name in model?]]="",_xlfn.XLOOKUP(_xlfn.TEXTBEFORE(Flux_Rabinowitz[[#This Row],[id]],"_",-1,,,Flux_Rabinowitz[[#This Row],[id]]),[2]!rxns[id without compartment],[2]!rxns[id],""),Flux_Rabinowitz[[#This Row],[exact name in model?]])</f>
        <v>#REF!</v>
      </c>
      <c r="Q148" t="str">
        <f>"v.up('RXN-"&amp;Flux_Rabinowitz[[#This Row],[id]]&amp;"_REV-SPONT') = "&amp;Flux_Rabinowitz[[#This Row],[val_fit]]&amp;" * %nscale%;"</f>
        <v>v.up('RXN-GLUPRT_c_REV-SPONT') = 0.0727804 * %nscale%;</v>
      </c>
      <c r="R148">
        <f>_xlfn.XLOOKUP(Flux_Rabinowitz[[#This Row],[id]],Flux_Rabinowitz3[id],Flux_Rabinowitz3[val_fit],"")-Flux_Rabinowitz[[#This Row],[val_fit]]</f>
        <v>0</v>
      </c>
    </row>
    <row r="149" spans="1:18" hidden="1" x14ac:dyDescent="0.2">
      <c r="A149" t="s">
        <v>588</v>
      </c>
      <c r="B149" t="s">
        <v>589</v>
      </c>
      <c r="C149" t="s">
        <v>590</v>
      </c>
      <c r="D149" t="s">
        <v>43</v>
      </c>
      <c r="E149">
        <v>0</v>
      </c>
      <c r="F149" t="s">
        <v>591</v>
      </c>
      <c r="G149">
        <v>0</v>
      </c>
      <c r="H149">
        <v>0</v>
      </c>
      <c r="I149">
        <v>1.1871327</v>
      </c>
      <c r="J149">
        <v>0</v>
      </c>
      <c r="K149">
        <v>0</v>
      </c>
      <c r="L149">
        <v>22.265267553868089</v>
      </c>
      <c r="M149">
        <v>0</v>
      </c>
      <c r="N149">
        <v>0</v>
      </c>
      <c r="O149" t="e">
        <f>_xlfn.XLOOKUP(Flux_Rabinowitz[[#This Row],[id]],[2]!rxns[id],[2]!rxns[id],"")</f>
        <v>#REF!</v>
      </c>
      <c r="P149" t="e">
        <f>IF(Flux_Rabinowitz[[#This Row],[exact name in model?]]="",_xlfn.XLOOKUP(_xlfn.TEXTBEFORE(Flux_Rabinowitz[[#This Row],[id]],"_",-1,,,Flux_Rabinowitz[[#This Row],[id]]),[2]!rxns[id without compartment],[2]!rxns[id],""),Flux_Rabinowitz[[#This Row],[exact name in model?]])</f>
        <v>#REF!</v>
      </c>
      <c r="Q149" t="str">
        <f>"v.up('RXN-"&amp;Flux_Rabinowitz[[#This Row],[id]]&amp;"_REV-SPONT') = "&amp;Flux_Rabinowitz[[#This Row],[val_fit]]&amp;" * %nscale%;"</f>
        <v>v.up('RXN-GLUSx_c_REV-SPONT') = 0 * %nscale%;</v>
      </c>
      <c r="R149">
        <f>_xlfn.XLOOKUP(Flux_Rabinowitz[[#This Row],[id]],Flux_Rabinowitz3[id],Flux_Rabinowitz3[val_fit],"")-Flux_Rabinowitz[[#This Row],[val_fit]]</f>
        <v>0</v>
      </c>
    </row>
    <row r="150" spans="1:18" hidden="1" x14ac:dyDescent="0.2">
      <c r="A150" t="s">
        <v>592</v>
      </c>
      <c r="B150" t="s">
        <v>593</v>
      </c>
      <c r="C150" t="s">
        <v>594</v>
      </c>
      <c r="D150" t="s">
        <v>26</v>
      </c>
      <c r="E150">
        <v>0</v>
      </c>
      <c r="F150" t="s">
        <v>595</v>
      </c>
      <c r="G150">
        <v>0.62929630000000003</v>
      </c>
      <c r="H150">
        <v>0.4102362</v>
      </c>
      <c r="I150">
        <v>0.7065842</v>
      </c>
      <c r="J150">
        <v>11.802766860149029</v>
      </c>
      <c r="K150">
        <v>7.6941851178744729</v>
      </c>
      <c r="L150">
        <v>13.25234008155604</v>
      </c>
      <c r="M150">
        <v>0.61137778228160267</v>
      </c>
      <c r="N150">
        <v>11.46691159587535</v>
      </c>
      <c r="O150" t="e">
        <f>_xlfn.XLOOKUP(Flux_Rabinowitz[[#This Row],[id]],[2]!rxns[id],[2]!rxns[id],"")</f>
        <v>#REF!</v>
      </c>
      <c r="P150" t="e">
        <f>IF(Flux_Rabinowitz[[#This Row],[exact name in model?]]="",_xlfn.XLOOKUP(_xlfn.TEXTBEFORE(Flux_Rabinowitz[[#This Row],[id]],"_",-1,,,Flux_Rabinowitz[[#This Row],[id]]),[2]!rxns[id without compartment],[2]!rxns[id],""),Flux_Rabinowitz[[#This Row],[exact name in model?]])</f>
        <v>#REF!</v>
      </c>
      <c r="Q150" t="str">
        <f>"v.up('RXN-"&amp;Flux_Rabinowitz[[#This Row],[id]]&amp;"_REV-SPONT') = "&amp;Flux_Rabinowitz[[#This Row],[val_fit]]&amp;" * %nscale%;"</f>
        <v>v.up('RXN-GLUt_c_m_REV-SPONT') = 0.6292963 * %nscale%;</v>
      </c>
      <c r="R150">
        <f>_xlfn.XLOOKUP(Flux_Rabinowitz[[#This Row],[id]],Flux_Rabinowitz3[id],Flux_Rabinowitz3[val_fit],"")-Flux_Rabinowitz[[#This Row],[val_fit]]</f>
        <v>0</v>
      </c>
    </row>
    <row r="151" spans="1:18" hidden="1" x14ac:dyDescent="0.2">
      <c r="A151" t="s">
        <v>596</v>
      </c>
      <c r="B151" t="s">
        <v>597</v>
      </c>
      <c r="C151" t="s">
        <v>598</v>
      </c>
      <c r="D151" t="s">
        <v>599</v>
      </c>
      <c r="E151">
        <v>0</v>
      </c>
      <c r="F151" t="s">
        <v>600</v>
      </c>
      <c r="G151">
        <v>9.0772500000000006E-2</v>
      </c>
      <c r="H151">
        <v>9.0772400000000003E-2</v>
      </c>
      <c r="I151">
        <v>9.0772600000000009E-2</v>
      </c>
      <c r="J151">
        <v>1.7024836389676501</v>
      </c>
      <c r="K151">
        <v>1.702481763417633</v>
      </c>
      <c r="L151">
        <v>1.7024855145176669</v>
      </c>
      <c r="M151">
        <v>9.0772470977568506E-2</v>
      </c>
      <c r="N151">
        <v>1.7025150900225321</v>
      </c>
      <c r="O151" t="e">
        <f>_xlfn.XLOOKUP(Flux_Rabinowitz[[#This Row],[id]],[2]!rxns[id],[2]!rxns[id],"")</f>
        <v>#REF!</v>
      </c>
      <c r="P151" t="e">
        <f>IF(Flux_Rabinowitz[[#This Row],[exact name in model?]]="",_xlfn.XLOOKUP(_xlfn.TEXTBEFORE(Flux_Rabinowitz[[#This Row],[id]],"_",-1,,,Flux_Rabinowitz[[#This Row],[id]]),[2]!rxns[id without compartment],[2]!rxns[id],""),Flux_Rabinowitz[[#This Row],[exact name in model?]])</f>
        <v>#REF!</v>
      </c>
      <c r="Q151" t="str">
        <f>"v.up('RXN-"&amp;Flux_Rabinowitz[[#This Row],[id]]&amp;"_REV-SPONT') = "&amp;Flux_Rabinowitz[[#This Row],[val_fit]]&amp;" * %nscale%;"</f>
        <v>v.up('RXN-GLYGS_c_REV-SPONT') = 0.0907725 * %nscale%;</v>
      </c>
      <c r="R151">
        <f>_xlfn.XLOOKUP(Flux_Rabinowitz[[#This Row],[id]],Flux_Rabinowitz3[id],Flux_Rabinowitz3[val_fit],"")-Flux_Rabinowitz[[#This Row],[val_fit]]</f>
        <v>0</v>
      </c>
    </row>
    <row r="152" spans="1:18" hidden="1" x14ac:dyDescent="0.2">
      <c r="A152" t="s">
        <v>601</v>
      </c>
      <c r="B152" t="s">
        <v>602</v>
      </c>
      <c r="C152" t="s">
        <v>603</v>
      </c>
      <c r="D152" t="s">
        <v>604</v>
      </c>
      <c r="E152">
        <v>0</v>
      </c>
      <c r="F152" t="s">
        <v>605</v>
      </c>
      <c r="G152">
        <v>0</v>
      </c>
      <c r="H152">
        <v>0</v>
      </c>
      <c r="I152">
        <v>9.9999999999999995E-8</v>
      </c>
      <c r="J152">
        <v>0</v>
      </c>
      <c r="K152">
        <v>0</v>
      </c>
      <c r="L152">
        <v>1.875550016764604E-6</v>
      </c>
      <c r="M152">
        <v>0</v>
      </c>
      <c r="N152">
        <v>0</v>
      </c>
      <c r="O152" t="e">
        <f>_xlfn.XLOOKUP(Flux_Rabinowitz[[#This Row],[id]],[2]!rxns[id],[2]!rxns[id],"")</f>
        <v>#REF!</v>
      </c>
      <c r="P152" t="e">
        <f>IF(Flux_Rabinowitz[[#This Row],[exact name in model?]]="",_xlfn.XLOOKUP(_xlfn.TEXTBEFORE(Flux_Rabinowitz[[#This Row],[id]],"_",-1,,,Flux_Rabinowitz[[#This Row],[id]]),[2]!rxns[id without compartment],[2]!rxns[id],""),Flux_Rabinowitz[[#This Row],[exact name in model?]])</f>
        <v>#REF!</v>
      </c>
      <c r="Q152" t="str">
        <f>"v.up('RXN-"&amp;Flux_Rabinowitz[[#This Row],[id]]&amp;"_REV-SPONT') = "&amp;Flux_Rabinowitz[[#This Row],[val_fit]]&amp;" * %nscale%;"</f>
        <v>v.up('RXN-GLYOX_c_REV-SPONT') = 0 * %nscale%;</v>
      </c>
      <c r="R152">
        <f>_xlfn.XLOOKUP(Flux_Rabinowitz[[#This Row],[id]],Flux_Rabinowitz3[id],Flux_Rabinowitz3[val_fit],"")-Flux_Rabinowitz[[#This Row],[val_fit]]</f>
        <v>0</v>
      </c>
    </row>
    <row r="153" spans="1:18" hidden="1" x14ac:dyDescent="0.2">
      <c r="A153" t="s">
        <v>606</v>
      </c>
      <c r="B153" t="s">
        <v>607</v>
      </c>
      <c r="C153" t="s">
        <v>608</v>
      </c>
      <c r="D153" t="s">
        <v>113</v>
      </c>
      <c r="E153">
        <v>0</v>
      </c>
      <c r="F153" t="s">
        <v>609</v>
      </c>
      <c r="G153">
        <v>4.4036100000000002E-2</v>
      </c>
      <c r="H153">
        <v>4.4035999999999999E-2</v>
      </c>
      <c r="I153">
        <v>4.4036199999999998E-2</v>
      </c>
      <c r="J153">
        <v>0.82591908093247768</v>
      </c>
      <c r="K153">
        <v>0.82591720538246083</v>
      </c>
      <c r="L153">
        <v>0.82592095648249453</v>
      </c>
      <c r="M153">
        <v>4.4036116223123117E-2</v>
      </c>
      <c r="N153">
        <v>0.82593490700919769</v>
      </c>
      <c r="O153" t="e">
        <f>_xlfn.XLOOKUP(Flux_Rabinowitz[[#This Row],[id]],[2]!rxns[id],[2]!rxns[id],"")</f>
        <v>#REF!</v>
      </c>
      <c r="P153" t="e">
        <f>IF(Flux_Rabinowitz[[#This Row],[exact name in model?]]="",_xlfn.XLOOKUP(_xlfn.TEXTBEFORE(Flux_Rabinowitz[[#This Row],[id]],"_",-1,,,Flux_Rabinowitz[[#This Row],[id]]),[2]!rxns[id without compartment],[2]!rxns[id],""),Flux_Rabinowitz[[#This Row],[exact name in model?]])</f>
        <v>#REF!</v>
      </c>
      <c r="Q153" t="str">
        <f>"v.up('RXN-"&amp;Flux_Rabinowitz[[#This Row],[id]]&amp;"_REV-SPONT') = "&amp;Flux_Rabinowitz[[#This Row],[val_fit]]&amp;" * %nscale%;"</f>
        <v>v.up('RXN-GMPS2_c_REV-SPONT') = 0.0440361 * %nscale%;</v>
      </c>
      <c r="R153">
        <f>_xlfn.XLOOKUP(Flux_Rabinowitz[[#This Row],[id]],Flux_Rabinowitz3[id],Flux_Rabinowitz3[val_fit],"")-Flux_Rabinowitz[[#This Row],[val_fit]]</f>
        <v>0</v>
      </c>
    </row>
    <row r="154" spans="1:18" hidden="1" x14ac:dyDescent="0.2">
      <c r="A154" t="s">
        <v>610</v>
      </c>
      <c r="B154" t="s">
        <v>611</v>
      </c>
      <c r="C154" t="s">
        <v>612</v>
      </c>
      <c r="D154" t="s">
        <v>486</v>
      </c>
      <c r="E154">
        <v>0</v>
      </c>
      <c r="F154" t="s">
        <v>613</v>
      </c>
      <c r="G154">
        <v>3.3667815999999999</v>
      </c>
      <c r="H154">
        <v>3.2730793</v>
      </c>
      <c r="I154">
        <v>3.5678605999999999</v>
      </c>
      <c r="J154">
        <v>63.145672863227588</v>
      </c>
      <c r="K154">
        <v>61.388239359868777</v>
      </c>
      <c r="L154">
        <v>66.917010081437695</v>
      </c>
      <c r="M154">
        <v>3.3855656850392619</v>
      </c>
      <c r="N154">
        <v>63.499171113962468</v>
      </c>
      <c r="O154" t="e">
        <f>_xlfn.XLOOKUP(Flux_Rabinowitz[[#This Row],[id]],[2]!rxns[id],[2]!rxns[id],"")</f>
        <v>#REF!</v>
      </c>
      <c r="P154" t="e">
        <f>IF(Flux_Rabinowitz[[#This Row],[exact name in model?]]="",_xlfn.XLOOKUP(_xlfn.TEXTBEFORE(Flux_Rabinowitz[[#This Row],[id]],"_",-1,,,Flux_Rabinowitz[[#This Row],[id]]),[2]!rxns[id without compartment],[2]!rxns[id],""),Flux_Rabinowitz[[#This Row],[exact name in model?]])</f>
        <v>#REF!</v>
      </c>
      <c r="Q154" t="str">
        <f>"v.up('RXN-"&amp;Flux_Rabinowitz[[#This Row],[id]]&amp;"_REV-SPONT') = "&amp;Flux_Rabinowitz[[#This Row],[val_fit]]&amp;" * %nscale%;"</f>
        <v>v.up('RXN-GND_c_REV-SPONT') = 3.3667816 * %nscale%;</v>
      </c>
      <c r="R154">
        <f>_xlfn.XLOOKUP(Flux_Rabinowitz[[#This Row],[id]],Flux_Rabinowitz3[id],Flux_Rabinowitz3[val_fit],"")-Flux_Rabinowitz[[#This Row],[val_fit]]</f>
        <v>0</v>
      </c>
    </row>
    <row r="155" spans="1:18" hidden="1" x14ac:dyDescent="0.2">
      <c r="A155" t="s">
        <v>614</v>
      </c>
      <c r="B155" t="s">
        <v>615</v>
      </c>
      <c r="C155" t="s">
        <v>616</v>
      </c>
      <c r="D155" t="s">
        <v>48</v>
      </c>
      <c r="E155">
        <v>0</v>
      </c>
      <c r="F155" t="s">
        <v>411</v>
      </c>
      <c r="G155">
        <v>4.1364499999999998E-2</v>
      </c>
      <c r="H155">
        <v>4.1364400000000003E-2</v>
      </c>
      <c r="I155">
        <v>4.1364600000000001E-2</v>
      </c>
      <c r="J155">
        <v>0.77581188668459444</v>
      </c>
      <c r="K155">
        <v>0.7758100111345777</v>
      </c>
      <c r="L155">
        <v>0.77581376223461129</v>
      </c>
      <c r="M155">
        <v>4.1364533333333328E-2</v>
      </c>
      <c r="N155">
        <v>0.77582709199513766</v>
      </c>
      <c r="O155" t="e">
        <f>_xlfn.XLOOKUP(Flux_Rabinowitz[[#This Row],[id]],[2]!rxns[id],[2]!rxns[id],"")</f>
        <v>#REF!</v>
      </c>
      <c r="P155" t="e">
        <f>IF(Flux_Rabinowitz[[#This Row],[exact name in model?]]="",_xlfn.XLOOKUP(_xlfn.TEXTBEFORE(Flux_Rabinowitz[[#This Row],[id]],"_",-1,,,Flux_Rabinowitz[[#This Row],[id]]),[2]!rxns[id without compartment],[2]!rxns[id],""),Flux_Rabinowitz[[#This Row],[exact name in model?]])</f>
        <v>#REF!</v>
      </c>
      <c r="Q155" t="str">
        <f>"v.up('RXN-"&amp;Flux_Rabinowitz[[#This Row],[id]]&amp;"_REV-SPONT') = "&amp;Flux_Rabinowitz[[#This Row],[val_fit]]&amp;" * %nscale%;"</f>
        <v>v.up('RXN-GRTT_c_REV-SPONT') = 0.0413645 * %nscale%;</v>
      </c>
      <c r="R155">
        <f>_xlfn.XLOOKUP(Flux_Rabinowitz[[#This Row],[id]],Flux_Rabinowitz3[id],Flux_Rabinowitz3[val_fit],"")-Flux_Rabinowitz[[#This Row],[val_fit]]</f>
        <v>0</v>
      </c>
    </row>
    <row r="156" spans="1:18" hidden="1" x14ac:dyDescent="0.2">
      <c r="A156" t="s">
        <v>617</v>
      </c>
      <c r="B156" t="s">
        <v>618</v>
      </c>
      <c r="C156" t="s">
        <v>619</v>
      </c>
      <c r="D156" t="s">
        <v>26</v>
      </c>
      <c r="E156">
        <v>0</v>
      </c>
      <c r="F156" t="s">
        <v>620</v>
      </c>
      <c r="G156">
        <v>24.040237300000001</v>
      </c>
      <c r="H156">
        <v>24.039637599999999</v>
      </c>
      <c r="I156">
        <v>24.040838999999998</v>
      </c>
      <c r="J156">
        <v>450.88667471040048</v>
      </c>
      <c r="K156">
        <v>450.87542703694987</v>
      </c>
      <c r="L156">
        <v>450.8979598948514</v>
      </c>
      <c r="M156">
        <v>24.039637599999999</v>
      </c>
      <c r="N156">
        <v>450.88390050312762</v>
      </c>
      <c r="O156" t="e">
        <f>_xlfn.XLOOKUP(Flux_Rabinowitz[[#This Row],[id]],[2]!rxns[id],[2]!rxns[id],"")</f>
        <v>#REF!</v>
      </c>
      <c r="P156" t="e">
        <f>IF(Flux_Rabinowitz[[#This Row],[exact name in model?]]="",_xlfn.XLOOKUP(_xlfn.TEXTBEFORE(Flux_Rabinowitz[[#This Row],[id]],"_",-1,,,Flux_Rabinowitz[[#This Row],[id]]),[2]!rxns[id without compartment],[2]!rxns[id],""),Flux_Rabinowitz[[#This Row],[exact name in model?]])</f>
        <v>#REF!</v>
      </c>
      <c r="Q156" t="str">
        <f>"v.up('RXN-"&amp;Flux_Rabinowitz[[#This Row],[id]]&amp;"_REV-SPONT') = "&amp;Flux_Rabinowitz[[#This Row],[val_fit]]&amp;" * %nscale%;"</f>
        <v>v.up('RXN-H2Ot_c_e_REV-SPONT') = 24.0402373 * %nscale%;</v>
      </c>
      <c r="R156">
        <f>_xlfn.XLOOKUP(Flux_Rabinowitz[[#This Row],[id]],Flux_Rabinowitz3[id],Flux_Rabinowitz3[val_fit],"")-Flux_Rabinowitz[[#This Row],[val_fit]]</f>
        <v>0</v>
      </c>
    </row>
    <row r="157" spans="1:18" hidden="1" x14ac:dyDescent="0.2">
      <c r="A157" t="s">
        <v>621</v>
      </c>
      <c r="B157" t="s">
        <v>618</v>
      </c>
      <c r="C157" t="s">
        <v>622</v>
      </c>
      <c r="D157" t="s">
        <v>26</v>
      </c>
      <c r="E157">
        <v>0</v>
      </c>
      <c r="G157">
        <v>99.710133600000006</v>
      </c>
      <c r="H157">
        <v>98.524819800000003</v>
      </c>
      <c r="I157">
        <v>100.9140412</v>
      </c>
      <c r="J157">
        <v>1870.113427450809</v>
      </c>
      <c r="K157">
        <v>1847.8822742761961</v>
      </c>
      <c r="L157">
        <v>1892.6933166444389</v>
      </c>
      <c r="M157">
        <v>98.919888202507167</v>
      </c>
      <c r="N157">
        <v>1855.326846943806</v>
      </c>
      <c r="O157" t="e">
        <f>_xlfn.XLOOKUP(Flux_Rabinowitz[[#This Row],[id]],[2]!rxns[id],[2]!rxns[id],"")</f>
        <v>#REF!</v>
      </c>
      <c r="P157" t="e">
        <f>IF(Flux_Rabinowitz[[#This Row],[exact name in model?]]="",_xlfn.XLOOKUP(_xlfn.TEXTBEFORE(Flux_Rabinowitz[[#This Row],[id]],"_",-1,,,Flux_Rabinowitz[[#This Row],[id]]),[2]!rxns[id without compartment],[2]!rxns[id],""),Flux_Rabinowitz[[#This Row],[exact name in model?]])</f>
        <v>#REF!</v>
      </c>
      <c r="Q157" t="str">
        <f>"v.up('RXN-"&amp;Flux_Rabinowitz[[#This Row],[id]]&amp;"_REV-SPONT') = "&amp;Flux_Rabinowitz[[#This Row],[val_fit]]&amp;" * %nscale%;"</f>
        <v>v.up('RXN-H2Ot_c_m_REV-SPONT') = 99.7101336 * %nscale%;</v>
      </c>
      <c r="R157">
        <f>_xlfn.XLOOKUP(Flux_Rabinowitz[[#This Row],[id]],Flux_Rabinowitz3[id],Flux_Rabinowitz3[val_fit],"")-Flux_Rabinowitz[[#This Row],[val_fit]]</f>
        <v>0</v>
      </c>
    </row>
    <row r="158" spans="1:18" hidden="1" x14ac:dyDescent="0.2">
      <c r="A158" t="s">
        <v>623</v>
      </c>
      <c r="B158" t="s">
        <v>624</v>
      </c>
      <c r="C158" t="s">
        <v>625</v>
      </c>
      <c r="D158" t="s">
        <v>34</v>
      </c>
      <c r="E158">
        <v>0</v>
      </c>
      <c r="F158" t="s">
        <v>626</v>
      </c>
      <c r="G158">
        <v>0.1055161</v>
      </c>
      <c r="H158">
        <v>0.105516</v>
      </c>
      <c r="I158">
        <v>0.1055162</v>
      </c>
      <c r="J158">
        <v>1.9790072312393561</v>
      </c>
      <c r="K158">
        <v>1.979005355689339</v>
      </c>
      <c r="L158">
        <v>1.9790091067893729</v>
      </c>
      <c r="M158">
        <v>0.1055161212776545</v>
      </c>
      <c r="N158">
        <v>1.9790448225238599</v>
      </c>
      <c r="O158" t="e">
        <f>_xlfn.XLOOKUP(Flux_Rabinowitz[[#This Row],[id]],[2]!rxns[id],[2]!rxns[id],"")</f>
        <v>#REF!</v>
      </c>
      <c r="P158" t="e">
        <f>IF(Flux_Rabinowitz[[#This Row],[exact name in model?]]="",_xlfn.XLOOKUP(_xlfn.TEXTBEFORE(Flux_Rabinowitz[[#This Row],[id]],"_",-1,,,Flux_Rabinowitz[[#This Row],[id]]),[2]!rxns[id without compartment],[2]!rxns[id],""),Flux_Rabinowitz[[#This Row],[exact name in model?]])</f>
        <v>#REF!</v>
      </c>
      <c r="Q158" t="str">
        <f>"v.up('RXN-"&amp;Flux_Rabinowitz[[#This Row],[id]]&amp;"_REV-SPONT') = "&amp;Flux_Rabinowitz[[#This Row],[val_fit]]&amp;" * %nscale%;"</f>
        <v>v.up('RXN-HACNH_m_REV-SPONT') = 0.1055161 * %nscale%;</v>
      </c>
      <c r="R158">
        <f>_xlfn.XLOOKUP(Flux_Rabinowitz[[#This Row],[id]],Flux_Rabinowitz3[id],Flux_Rabinowitz3[val_fit],"")-Flux_Rabinowitz[[#This Row],[val_fit]]</f>
        <v>0</v>
      </c>
    </row>
    <row r="159" spans="1:18" hidden="1" x14ac:dyDescent="0.2">
      <c r="A159" t="s">
        <v>627</v>
      </c>
      <c r="B159" t="s">
        <v>628</v>
      </c>
      <c r="C159" t="s">
        <v>629</v>
      </c>
      <c r="D159" t="s">
        <v>34</v>
      </c>
      <c r="E159">
        <v>0</v>
      </c>
      <c r="F159" t="s">
        <v>630</v>
      </c>
      <c r="G159">
        <v>0.1055161</v>
      </c>
      <c r="H159">
        <v>0.105516</v>
      </c>
      <c r="I159">
        <v>0.1055162</v>
      </c>
      <c r="J159">
        <v>1.9790072312393561</v>
      </c>
      <c r="K159">
        <v>1.979005355689339</v>
      </c>
      <c r="L159">
        <v>1.9790091067893729</v>
      </c>
      <c r="M159">
        <v>0.1055161212776545</v>
      </c>
      <c r="N159">
        <v>1.9790448225238599</v>
      </c>
      <c r="O159" t="e">
        <f>_xlfn.XLOOKUP(Flux_Rabinowitz[[#This Row],[id]],[2]!rxns[id],[2]!rxns[id],"")</f>
        <v>#REF!</v>
      </c>
      <c r="P159" t="e">
        <f>IF(Flux_Rabinowitz[[#This Row],[exact name in model?]]="",_xlfn.XLOOKUP(_xlfn.TEXTBEFORE(Flux_Rabinowitz[[#This Row],[id]],"_",-1,,,Flux_Rabinowitz[[#This Row],[id]]),[2]!rxns[id without compartment],[2]!rxns[id],""),Flux_Rabinowitz[[#This Row],[exact name in model?]])</f>
        <v>#REF!</v>
      </c>
      <c r="Q159" t="str">
        <f>"v.up('RXN-"&amp;Flux_Rabinowitz[[#This Row],[id]]&amp;"_REV-SPONT') = "&amp;Flux_Rabinowitz[[#This Row],[val_fit]]&amp;" * %nscale%;"</f>
        <v>v.up('RXN-HCITR_m_REV-SPONT') = 0.1055161 * %nscale%;</v>
      </c>
      <c r="R159">
        <f>_xlfn.XLOOKUP(Flux_Rabinowitz[[#This Row],[id]],Flux_Rabinowitz3[id],Flux_Rabinowitz3[val_fit],"")-Flux_Rabinowitz[[#This Row],[val_fit]]</f>
        <v>0</v>
      </c>
    </row>
    <row r="160" spans="1:18" hidden="1" x14ac:dyDescent="0.2">
      <c r="A160" t="s">
        <v>631</v>
      </c>
      <c r="B160" t="s">
        <v>632</v>
      </c>
      <c r="C160" t="s">
        <v>633</v>
      </c>
      <c r="D160" t="s">
        <v>34</v>
      </c>
      <c r="E160">
        <v>0</v>
      </c>
      <c r="F160" t="s">
        <v>634</v>
      </c>
      <c r="G160">
        <v>0.1055161</v>
      </c>
      <c r="H160">
        <v>0.105516</v>
      </c>
      <c r="I160">
        <v>0.1055162</v>
      </c>
      <c r="J160">
        <v>1.9790072312393561</v>
      </c>
      <c r="K160">
        <v>1.979005355689339</v>
      </c>
      <c r="L160">
        <v>1.9790091067893729</v>
      </c>
      <c r="M160">
        <v>0.1055161212776545</v>
      </c>
      <c r="N160">
        <v>1.9790448225238599</v>
      </c>
      <c r="O160" t="e">
        <f>_xlfn.XLOOKUP(Flux_Rabinowitz[[#This Row],[id]],[2]!rxns[id],[2]!rxns[id],"")</f>
        <v>#REF!</v>
      </c>
      <c r="P160" t="e">
        <f>IF(Flux_Rabinowitz[[#This Row],[exact name in model?]]="",_xlfn.XLOOKUP(_xlfn.TEXTBEFORE(Flux_Rabinowitz[[#This Row],[id]],"_",-1,,,Flux_Rabinowitz[[#This Row],[id]]),[2]!rxns[id without compartment],[2]!rxns[id],""),Flux_Rabinowitz[[#This Row],[exact name in model?]])</f>
        <v>#REF!</v>
      </c>
      <c r="Q160" t="str">
        <f>"v.up('RXN-"&amp;Flux_Rabinowitz[[#This Row],[id]]&amp;"_REV-SPONT') = "&amp;Flux_Rabinowitz[[#This Row],[val_fit]]&amp;" * %nscale%;"</f>
        <v>v.up('RXN-HCITS_m_REV-SPONT') = 0.1055161 * %nscale%;</v>
      </c>
      <c r="R160">
        <f>_xlfn.XLOOKUP(Flux_Rabinowitz[[#This Row],[id]],Flux_Rabinowitz3[id],Flux_Rabinowitz3[val_fit],"")-Flux_Rabinowitz[[#This Row],[val_fit]]</f>
        <v>0</v>
      </c>
    </row>
    <row r="161" spans="1:18" hidden="1" x14ac:dyDescent="0.2">
      <c r="A161" t="s">
        <v>635</v>
      </c>
      <c r="B161" t="s">
        <v>636</v>
      </c>
      <c r="C161" t="s">
        <v>637</v>
      </c>
      <c r="D161" t="s">
        <v>638</v>
      </c>
      <c r="E161">
        <v>0</v>
      </c>
      <c r="F161" t="s">
        <v>639</v>
      </c>
      <c r="G161">
        <v>2.0164943000000002</v>
      </c>
      <c r="H161">
        <v>1.9726976000000001</v>
      </c>
      <c r="I161">
        <v>2.3522189</v>
      </c>
      <c r="J161">
        <v>37.820359181707282</v>
      </c>
      <c r="K161">
        <v>36.998930167514928</v>
      </c>
      <c r="L161">
        <v>44.117041973290178</v>
      </c>
      <c r="M161">
        <v>2.0201158621128261</v>
      </c>
      <c r="N161">
        <v>37.888995438835948</v>
      </c>
      <c r="O161" t="e">
        <f>_xlfn.XLOOKUP(Flux_Rabinowitz[[#This Row],[id]],[2]!rxns[id],[2]!rxns[id],"")</f>
        <v>#REF!</v>
      </c>
      <c r="P161" t="e">
        <f>IF(Flux_Rabinowitz[[#This Row],[exact name in model?]]="",_xlfn.XLOOKUP(_xlfn.TEXTBEFORE(Flux_Rabinowitz[[#This Row],[id]],"_",-1,,,Flux_Rabinowitz[[#This Row],[id]]),[2]!rxns[id without compartment],[2]!rxns[id],""),Flux_Rabinowitz[[#This Row],[exact name in model?]])</f>
        <v>#REF!</v>
      </c>
      <c r="Q161" t="str">
        <f>"v.up('RXN-"&amp;Flux_Rabinowitz[[#This Row],[id]]&amp;"_REV-SPONT') = "&amp;Flux_Rabinowitz[[#This Row],[val_fit]]&amp;" * %nscale%;"</f>
        <v>v.up('RXN-HCO3E_c_REV-SPONT') = 2.0164943 * %nscale%;</v>
      </c>
      <c r="R161">
        <f>_xlfn.XLOOKUP(Flux_Rabinowitz[[#This Row],[id]],Flux_Rabinowitz3[id],Flux_Rabinowitz3[val_fit],"")-Flux_Rabinowitz[[#This Row],[val_fit]]</f>
        <v>0</v>
      </c>
    </row>
    <row r="162" spans="1:18" hidden="1" x14ac:dyDescent="0.2">
      <c r="A162" t="s">
        <v>640</v>
      </c>
      <c r="B162" t="s">
        <v>641</v>
      </c>
      <c r="C162" t="s">
        <v>642</v>
      </c>
      <c r="D162" t="s">
        <v>154</v>
      </c>
      <c r="E162">
        <v>0</v>
      </c>
      <c r="F162" t="s">
        <v>643</v>
      </c>
      <c r="G162">
        <v>0</v>
      </c>
      <c r="H162">
        <v>0</v>
      </c>
      <c r="I162">
        <v>0.47744350000000002</v>
      </c>
      <c r="J162">
        <v>0</v>
      </c>
      <c r="K162">
        <v>0</v>
      </c>
      <c r="L162">
        <v>8.9546916442915112</v>
      </c>
      <c r="M162">
        <v>0</v>
      </c>
      <c r="N162">
        <v>0</v>
      </c>
      <c r="O162" t="e">
        <f>_xlfn.XLOOKUP(Flux_Rabinowitz[[#This Row],[id]],[2]!rxns[id],[2]!rxns[id],"")</f>
        <v>#REF!</v>
      </c>
      <c r="P162" t="e">
        <f>IF(Flux_Rabinowitz[[#This Row],[exact name in model?]]="",_xlfn.XLOOKUP(_xlfn.TEXTBEFORE(Flux_Rabinowitz[[#This Row],[id]],"_",-1,,,Flux_Rabinowitz[[#This Row],[id]]),[2]!rxns[id without compartment],[2]!rxns[id],""),Flux_Rabinowitz[[#This Row],[exact name in model?]])</f>
        <v>#REF!</v>
      </c>
      <c r="Q162" t="str">
        <f>"v.up('RXN-"&amp;Flux_Rabinowitz[[#This Row],[id]]&amp;"_REV-SPONT') = "&amp;Flux_Rabinowitz[[#This Row],[val_fit]]&amp;" * %nscale%;"</f>
        <v>v.up('RXN-HCYSMT_c_REV-SPONT') = 0 * %nscale%;</v>
      </c>
      <c r="R162">
        <f>_xlfn.XLOOKUP(Flux_Rabinowitz[[#This Row],[id]],Flux_Rabinowitz3[id],Flux_Rabinowitz3[val_fit],"")-Flux_Rabinowitz[[#This Row],[val_fit]]</f>
        <v>0</v>
      </c>
    </row>
    <row r="163" spans="1:18" hidden="1" x14ac:dyDescent="0.2">
      <c r="A163" t="s">
        <v>644</v>
      </c>
      <c r="B163" t="s">
        <v>645</v>
      </c>
      <c r="C163" t="s">
        <v>646</v>
      </c>
      <c r="D163" t="s">
        <v>435</v>
      </c>
      <c r="E163">
        <v>0</v>
      </c>
      <c r="F163" t="s">
        <v>647</v>
      </c>
      <c r="G163">
        <v>5.3317693000000004</v>
      </c>
      <c r="H163">
        <v>5.3316691</v>
      </c>
      <c r="I163">
        <v>5.3318695000000007</v>
      </c>
      <c r="J163">
        <v>100</v>
      </c>
      <c r="K163">
        <v>99.998120698883199</v>
      </c>
      <c r="L163">
        <v>100.0018793011168</v>
      </c>
      <c r="M163">
        <v>5.3316691</v>
      </c>
      <c r="N163">
        <v>100</v>
      </c>
      <c r="O163" t="e">
        <f>_xlfn.XLOOKUP(Flux_Rabinowitz[[#This Row],[id]],[2]!rxns[id],[2]!rxns[id],"")</f>
        <v>#REF!</v>
      </c>
      <c r="P163" t="e">
        <f>IF(Flux_Rabinowitz[[#This Row],[exact name in model?]]="",_xlfn.XLOOKUP(_xlfn.TEXTBEFORE(Flux_Rabinowitz[[#This Row],[id]],"_",-1,,,Flux_Rabinowitz[[#This Row],[id]]),[2]!rxns[id without compartment],[2]!rxns[id],""),Flux_Rabinowitz[[#This Row],[exact name in model?]])</f>
        <v>#REF!</v>
      </c>
      <c r="Q163" t="str">
        <f>"v.up('RXN-"&amp;Flux_Rabinowitz[[#This Row],[id]]&amp;"_REV-SPONT') = "&amp;Flux_Rabinowitz[[#This Row],[val_fit]]&amp;" * %nscale%;"</f>
        <v>v.up('RXN-HEX1_c_REV-SPONT') = 5.3317693 * %nscale%;</v>
      </c>
      <c r="R163">
        <f>_xlfn.XLOOKUP(Flux_Rabinowitz[[#This Row],[id]],Flux_Rabinowitz3[id],Flux_Rabinowitz3[val_fit],"")-Flux_Rabinowitz[[#This Row],[val_fit]]</f>
        <v>0</v>
      </c>
    </row>
    <row r="164" spans="1:18" hidden="1" x14ac:dyDescent="0.2">
      <c r="A164" t="s">
        <v>648</v>
      </c>
      <c r="B164" t="s">
        <v>649</v>
      </c>
      <c r="C164" t="s">
        <v>650</v>
      </c>
      <c r="D164" t="s">
        <v>34</v>
      </c>
      <c r="E164">
        <v>0</v>
      </c>
      <c r="F164" t="s">
        <v>651</v>
      </c>
      <c r="G164">
        <v>0.1055161</v>
      </c>
      <c r="H164">
        <v>0.105516</v>
      </c>
      <c r="I164">
        <v>0.1055162</v>
      </c>
      <c r="J164">
        <v>1.9790072312393561</v>
      </c>
      <c r="K164">
        <v>1.979005355689339</v>
      </c>
      <c r="L164">
        <v>1.9790091067893729</v>
      </c>
      <c r="M164">
        <v>0.1055161212776545</v>
      </c>
      <c r="N164">
        <v>1.9790448225238599</v>
      </c>
      <c r="O164" t="e">
        <f>_xlfn.XLOOKUP(Flux_Rabinowitz[[#This Row],[id]],[2]!rxns[id],[2]!rxns[id],"")</f>
        <v>#REF!</v>
      </c>
      <c r="P164" t="e">
        <f>IF(Flux_Rabinowitz[[#This Row],[exact name in model?]]="",_xlfn.XLOOKUP(_xlfn.TEXTBEFORE(Flux_Rabinowitz[[#This Row],[id]],"_",-1,,,Flux_Rabinowitz[[#This Row],[id]]),[2]!rxns[id without compartment],[2]!rxns[id],""),Flux_Rabinowitz[[#This Row],[exact name in model?]])</f>
        <v>#REF!</v>
      </c>
      <c r="Q164" t="str">
        <f>"v.up('RXN-"&amp;Flux_Rabinowitz[[#This Row],[id]]&amp;"_REV-SPONT') = "&amp;Flux_Rabinowitz[[#This Row],[val_fit]]&amp;" * %nscale%;"</f>
        <v>v.up('RXN-HICITD_m_REV-SPONT') = 0.1055161 * %nscale%;</v>
      </c>
      <c r="R164">
        <f>_xlfn.XLOOKUP(Flux_Rabinowitz[[#This Row],[id]],Flux_Rabinowitz3[id],Flux_Rabinowitz3[val_fit],"")-Flux_Rabinowitz[[#This Row],[val_fit]]</f>
        <v>0</v>
      </c>
    </row>
    <row r="165" spans="1:18" hidden="1" x14ac:dyDescent="0.2">
      <c r="A165" t="s">
        <v>652</v>
      </c>
      <c r="B165" t="s">
        <v>653</v>
      </c>
      <c r="C165" t="s">
        <v>654</v>
      </c>
      <c r="D165" t="s">
        <v>247</v>
      </c>
      <c r="E165">
        <v>0</v>
      </c>
      <c r="F165" t="s">
        <v>655</v>
      </c>
      <c r="G165">
        <v>3.09965E-2</v>
      </c>
      <c r="H165">
        <v>3.09964E-2</v>
      </c>
      <c r="I165">
        <v>3.0996599999999999E-2</v>
      </c>
      <c r="J165">
        <v>0.5813548609464404</v>
      </c>
      <c r="K165">
        <v>0.58135298539642366</v>
      </c>
      <c r="L165">
        <v>0.58135673649645714</v>
      </c>
      <c r="M165">
        <v>3.099649619448577E-2</v>
      </c>
      <c r="N165">
        <v>0.58136571518449587</v>
      </c>
      <c r="O165" t="e">
        <f>_xlfn.XLOOKUP(Flux_Rabinowitz[[#This Row],[id]],[2]!rxns[id],[2]!rxns[id],"")</f>
        <v>#REF!</v>
      </c>
      <c r="P165" t="e">
        <f>IF(Flux_Rabinowitz[[#This Row],[exact name in model?]]="",_xlfn.XLOOKUP(_xlfn.TEXTBEFORE(Flux_Rabinowitz[[#This Row],[id]],"_",-1,,,Flux_Rabinowitz[[#This Row],[id]]),[2]!rxns[id without compartment],[2]!rxns[id],""),Flux_Rabinowitz[[#This Row],[exact name in model?]])</f>
        <v>#REF!</v>
      </c>
      <c r="Q165" t="str">
        <f>"v.up('RXN-"&amp;Flux_Rabinowitz[[#This Row],[id]]&amp;"_REV-SPONT') = "&amp;Flux_Rabinowitz[[#This Row],[val_fit]]&amp;" * %nscale%;"</f>
        <v>v.up('RXN-HISTD_c_REV-SPONT') = 0.0309965 * %nscale%;</v>
      </c>
      <c r="R165">
        <f>_xlfn.XLOOKUP(Flux_Rabinowitz[[#This Row],[id]],Flux_Rabinowitz3[id],Flux_Rabinowitz3[val_fit],"")-Flux_Rabinowitz[[#This Row],[val_fit]]</f>
        <v>0</v>
      </c>
    </row>
    <row r="166" spans="1:18" hidden="1" x14ac:dyDescent="0.2">
      <c r="A166" t="s">
        <v>656</v>
      </c>
      <c r="B166" t="s">
        <v>657</v>
      </c>
      <c r="C166" t="s">
        <v>658</v>
      </c>
      <c r="D166" t="s">
        <v>247</v>
      </c>
      <c r="E166">
        <v>0</v>
      </c>
      <c r="F166" t="s">
        <v>659</v>
      </c>
      <c r="G166">
        <v>3.09965E-2</v>
      </c>
      <c r="H166">
        <v>3.09964E-2</v>
      </c>
      <c r="I166">
        <v>3.0996599999999999E-2</v>
      </c>
      <c r="J166">
        <v>0.5813548609464404</v>
      </c>
      <c r="K166">
        <v>0.58135298539642366</v>
      </c>
      <c r="L166">
        <v>0.58135673649645714</v>
      </c>
      <c r="M166">
        <v>3.099649619448577E-2</v>
      </c>
      <c r="N166">
        <v>0.58136571518449587</v>
      </c>
      <c r="O166" t="e">
        <f>_xlfn.XLOOKUP(Flux_Rabinowitz[[#This Row],[id]],[2]!rxns[id],[2]!rxns[id],"")</f>
        <v>#REF!</v>
      </c>
      <c r="P166" t="e">
        <f>IF(Flux_Rabinowitz[[#This Row],[exact name in model?]]="",_xlfn.XLOOKUP(_xlfn.TEXTBEFORE(Flux_Rabinowitz[[#This Row],[id]],"_",-1,,,Flux_Rabinowitz[[#This Row],[id]]),[2]!rxns[id without compartment],[2]!rxns[id],""),Flux_Rabinowitz[[#This Row],[exact name in model?]])</f>
        <v>#REF!</v>
      </c>
      <c r="Q166" t="str">
        <f>"v.up('RXN-"&amp;Flux_Rabinowitz[[#This Row],[id]]&amp;"_REV-SPONT') = "&amp;Flux_Rabinowitz[[#This Row],[val_fit]]&amp;" * %nscale%;"</f>
        <v>v.up('RXN-HISTP_c_REV-SPONT') = 0.0309965 * %nscale%;</v>
      </c>
      <c r="R166">
        <f>_xlfn.XLOOKUP(Flux_Rabinowitz[[#This Row],[id]],Flux_Rabinowitz3[id],Flux_Rabinowitz3[val_fit],"")-Flux_Rabinowitz[[#This Row],[val_fit]]</f>
        <v>0</v>
      </c>
    </row>
    <row r="167" spans="1:18" hidden="1" x14ac:dyDescent="0.2">
      <c r="A167" t="s">
        <v>660</v>
      </c>
      <c r="B167" t="s">
        <v>661</v>
      </c>
      <c r="C167" t="s">
        <v>662</v>
      </c>
      <c r="D167" t="s">
        <v>48</v>
      </c>
      <c r="E167">
        <v>0</v>
      </c>
      <c r="F167" t="s">
        <v>663</v>
      </c>
      <c r="G167">
        <v>0.1240935</v>
      </c>
      <c r="H167">
        <v>0.12409340000000001</v>
      </c>
      <c r="I167">
        <v>0.1240936</v>
      </c>
      <c r="J167">
        <v>2.327435660053784</v>
      </c>
      <c r="K167">
        <v>2.327433784503766</v>
      </c>
      <c r="L167">
        <v>2.3274375356038002</v>
      </c>
      <c r="M167">
        <v>0.1240936</v>
      </c>
      <c r="N167">
        <v>2.3274812759854129</v>
      </c>
      <c r="O167" t="e">
        <f>_xlfn.XLOOKUP(Flux_Rabinowitz[[#This Row],[id]],[2]!rxns[id],[2]!rxns[id],"")</f>
        <v>#REF!</v>
      </c>
      <c r="P167" t="e">
        <f>IF(Flux_Rabinowitz[[#This Row],[exact name in model?]]="",_xlfn.XLOOKUP(_xlfn.TEXTBEFORE(Flux_Rabinowitz[[#This Row],[id]],"_",-1,,,Flux_Rabinowitz[[#This Row],[id]]),[2]!rxns[id without compartment],[2]!rxns[id],""),Flux_Rabinowitz[[#This Row],[exact name in model?]])</f>
        <v>#REF!</v>
      </c>
      <c r="Q167" t="str">
        <f>"v.up('RXN-"&amp;Flux_Rabinowitz[[#This Row],[id]]&amp;"_REV-SPONT') = "&amp;Flux_Rabinowitz[[#This Row],[val_fit]]&amp;" * %nscale%;"</f>
        <v>v.up('RXN-HMGCOAR_c_REV-SPONT') = 0.1240935 * %nscale%;</v>
      </c>
      <c r="R167">
        <f>_xlfn.XLOOKUP(Flux_Rabinowitz[[#This Row],[id]],Flux_Rabinowitz3[id],Flux_Rabinowitz3[val_fit],"")-Flux_Rabinowitz[[#This Row],[val_fit]]</f>
        <v>0</v>
      </c>
    </row>
    <row r="168" spans="1:18" hidden="1" x14ac:dyDescent="0.2">
      <c r="A168" t="s">
        <v>664</v>
      </c>
      <c r="B168" t="s">
        <v>665</v>
      </c>
      <c r="C168" t="s">
        <v>666</v>
      </c>
      <c r="D168" t="s">
        <v>48</v>
      </c>
      <c r="E168">
        <v>0</v>
      </c>
      <c r="F168" t="s">
        <v>667</v>
      </c>
      <c r="G168">
        <v>0.1240935</v>
      </c>
      <c r="H168">
        <v>0.12409340000000001</v>
      </c>
      <c r="I168">
        <v>0.1240936</v>
      </c>
      <c r="J168">
        <v>2.327435660053784</v>
      </c>
      <c r="K168">
        <v>2.327433784503766</v>
      </c>
      <c r="L168">
        <v>2.3274375356038002</v>
      </c>
      <c r="M168">
        <v>0.1240936</v>
      </c>
      <c r="N168">
        <v>2.3274812759854129</v>
      </c>
      <c r="O168" t="e">
        <f>_xlfn.XLOOKUP(Flux_Rabinowitz[[#This Row],[id]],[2]!rxns[id],[2]!rxns[id],"")</f>
        <v>#REF!</v>
      </c>
      <c r="P168" t="e">
        <f>IF(Flux_Rabinowitz[[#This Row],[exact name in model?]]="",_xlfn.XLOOKUP(_xlfn.TEXTBEFORE(Flux_Rabinowitz[[#This Row],[id]],"_",-1,,,Flux_Rabinowitz[[#This Row],[id]]),[2]!rxns[id without compartment],[2]!rxns[id],""),Flux_Rabinowitz[[#This Row],[exact name in model?]])</f>
        <v>#REF!</v>
      </c>
      <c r="Q168" t="str">
        <f>"v.up('RXN-"&amp;Flux_Rabinowitz[[#This Row],[id]]&amp;"_REV-SPONT') = "&amp;Flux_Rabinowitz[[#This Row],[val_fit]]&amp;" * %nscale%;"</f>
        <v>v.up('RXN-HMGCOAS_c_REV-SPONT') = 0.1240935 * %nscale%;</v>
      </c>
      <c r="R168">
        <f>_xlfn.XLOOKUP(Flux_Rabinowitz[[#This Row],[id]],Flux_Rabinowitz3[id],Flux_Rabinowitz3[val_fit],"")-Flux_Rabinowitz[[#This Row],[val_fit]]</f>
        <v>0</v>
      </c>
    </row>
    <row r="169" spans="1:18" hidden="1" x14ac:dyDescent="0.2">
      <c r="A169" t="s">
        <v>668</v>
      </c>
      <c r="B169" t="s">
        <v>669</v>
      </c>
      <c r="C169" t="s">
        <v>670</v>
      </c>
      <c r="D169" t="s">
        <v>149</v>
      </c>
      <c r="E169">
        <v>0</v>
      </c>
      <c r="F169" t="s">
        <v>671</v>
      </c>
      <c r="G169">
        <v>0.20235020000000001</v>
      </c>
      <c r="H169">
        <v>0</v>
      </c>
      <c r="I169">
        <v>0.31804460000000001</v>
      </c>
      <c r="J169">
        <v>3.7951792100232091</v>
      </c>
      <c r="K169">
        <v>0</v>
      </c>
      <c r="L169">
        <v>5.9650855486189167</v>
      </c>
      <c r="M169">
        <v>0</v>
      </c>
      <c r="N169">
        <v>0</v>
      </c>
      <c r="O169" t="e">
        <f>_xlfn.XLOOKUP(Flux_Rabinowitz[[#This Row],[id]],[2]!rxns[id],[2]!rxns[id],"")</f>
        <v>#REF!</v>
      </c>
      <c r="P169" t="e">
        <f>IF(Flux_Rabinowitz[[#This Row],[exact name in model?]]="",_xlfn.XLOOKUP(_xlfn.TEXTBEFORE(Flux_Rabinowitz[[#This Row],[id]],"_",-1,,,Flux_Rabinowitz[[#This Row],[id]]),[2]!rxns[id without compartment],[2]!rxns[id],""),Flux_Rabinowitz[[#This Row],[exact name in model?]])</f>
        <v>#REF!</v>
      </c>
      <c r="Q169" t="str">
        <f>"v.up('RXN-"&amp;Flux_Rabinowitz[[#This Row],[id]]&amp;"_REV-SPONT') = "&amp;Flux_Rabinowitz[[#This Row],[val_fit]]&amp;" * %nscale%;"</f>
        <v>v.up('RXN-HSDx_c_REV-SPONT') = 0.2023502 * %nscale%;</v>
      </c>
      <c r="R169">
        <f>_xlfn.XLOOKUP(Flux_Rabinowitz[[#This Row],[id]],Flux_Rabinowitz3[id],Flux_Rabinowitz3[val_fit],"")-Flux_Rabinowitz[[#This Row],[val_fit]]</f>
        <v>0</v>
      </c>
    </row>
    <row r="170" spans="1:18" hidden="1" x14ac:dyDescent="0.2">
      <c r="A170" t="s">
        <v>672</v>
      </c>
      <c r="B170" t="s">
        <v>673</v>
      </c>
      <c r="C170" t="s">
        <v>674</v>
      </c>
      <c r="D170" t="s">
        <v>149</v>
      </c>
      <c r="E170">
        <v>0</v>
      </c>
      <c r="F170" t="s">
        <v>671</v>
      </c>
      <c r="G170">
        <v>0</v>
      </c>
      <c r="H170">
        <v>0</v>
      </c>
      <c r="I170">
        <v>0.22265650000000001</v>
      </c>
      <c r="J170">
        <v>0</v>
      </c>
      <c r="K170">
        <v>0</v>
      </c>
      <c r="L170">
        <v>4.17603402307748</v>
      </c>
      <c r="M170">
        <v>0.20235929999999999</v>
      </c>
      <c r="N170">
        <v>3.7954212124679678</v>
      </c>
      <c r="O170" t="e">
        <f>_xlfn.XLOOKUP(Flux_Rabinowitz[[#This Row],[id]],[2]!rxns[id],[2]!rxns[id],"")</f>
        <v>#REF!</v>
      </c>
      <c r="P170" t="e">
        <f>IF(Flux_Rabinowitz[[#This Row],[exact name in model?]]="",_xlfn.XLOOKUP(_xlfn.TEXTBEFORE(Flux_Rabinowitz[[#This Row],[id]],"_",-1,,,Flux_Rabinowitz[[#This Row],[id]]),[2]!rxns[id without compartment],[2]!rxns[id],""),Flux_Rabinowitz[[#This Row],[exact name in model?]])</f>
        <v>#REF!</v>
      </c>
      <c r="Q170" t="str">
        <f>"v.up('RXN-"&amp;Flux_Rabinowitz[[#This Row],[id]]&amp;"_REV-SPONT') = "&amp;Flux_Rabinowitz[[#This Row],[val_fit]]&amp;" * %nscale%;"</f>
        <v>v.up('RXN-HSDy_c_REV-SPONT') = 0 * %nscale%;</v>
      </c>
      <c r="R170">
        <f>_xlfn.XLOOKUP(Flux_Rabinowitz[[#This Row],[id]],Flux_Rabinowitz3[id],Flux_Rabinowitz3[val_fit],"")-Flux_Rabinowitz[[#This Row],[val_fit]]</f>
        <v>0</v>
      </c>
    </row>
    <row r="171" spans="1:18" hidden="1" x14ac:dyDescent="0.2">
      <c r="A171" t="s">
        <v>675</v>
      </c>
      <c r="B171" t="s">
        <v>676</v>
      </c>
      <c r="C171" t="s">
        <v>677</v>
      </c>
      <c r="D171" t="s">
        <v>154</v>
      </c>
      <c r="E171">
        <v>0</v>
      </c>
      <c r="F171" t="s">
        <v>678</v>
      </c>
      <c r="G171">
        <v>2.0557300000000001E-2</v>
      </c>
      <c r="H171">
        <v>1.8308600000000001E-2</v>
      </c>
      <c r="I171">
        <v>0.11288040000000001</v>
      </c>
      <c r="J171">
        <v>0.38556244359634989</v>
      </c>
      <c r="K171">
        <v>0.34338695036936429</v>
      </c>
      <c r="L171">
        <v>2.1171283611239522</v>
      </c>
      <c r="M171">
        <v>2.055699132142089E-2</v>
      </c>
      <c r="N171">
        <v>0.38556390008188779</v>
      </c>
      <c r="O171" t="e">
        <f>_xlfn.XLOOKUP(Flux_Rabinowitz[[#This Row],[id]],[2]!rxns[id],[2]!rxns[id],"")</f>
        <v>#REF!</v>
      </c>
      <c r="P171" t="e">
        <f>IF(Flux_Rabinowitz[[#This Row],[exact name in model?]]="",_xlfn.XLOOKUP(_xlfn.TEXTBEFORE(Flux_Rabinowitz[[#This Row],[id]],"_",-1,,,Flux_Rabinowitz[[#This Row],[id]]),[2]!rxns[id without compartment],[2]!rxns[id],""),Flux_Rabinowitz[[#This Row],[exact name in model?]])</f>
        <v>#REF!</v>
      </c>
      <c r="Q171" t="str">
        <f>"v.up('RXN-"&amp;Flux_Rabinowitz[[#This Row],[id]]&amp;"_REV-SPONT') = "&amp;Flux_Rabinowitz[[#This Row],[val_fit]]&amp;" * %nscale%;"</f>
        <v>v.up('RXN-HSERTA_c_REV-SPONT') = 0.0205573 * %nscale%;</v>
      </c>
      <c r="R171">
        <f>_xlfn.XLOOKUP(Flux_Rabinowitz[[#This Row],[id]],Flux_Rabinowitz3[id],Flux_Rabinowitz3[val_fit],"")-Flux_Rabinowitz[[#This Row],[val_fit]]</f>
        <v>0</v>
      </c>
    </row>
    <row r="172" spans="1:18" hidden="1" x14ac:dyDescent="0.2">
      <c r="A172" t="s">
        <v>679</v>
      </c>
      <c r="B172" t="s">
        <v>680</v>
      </c>
      <c r="C172" t="s">
        <v>681</v>
      </c>
      <c r="D172" t="s">
        <v>149</v>
      </c>
      <c r="E172">
        <v>0</v>
      </c>
      <c r="F172" t="s">
        <v>682</v>
      </c>
      <c r="G172">
        <v>0.18179310000000001</v>
      </c>
      <c r="H172">
        <v>8.9479000000000003E-2</v>
      </c>
      <c r="I172">
        <v>0.2051646</v>
      </c>
      <c r="J172">
        <v>3.4096205175268932</v>
      </c>
      <c r="K172">
        <v>1.6782233995008</v>
      </c>
      <c r="L172">
        <v>3.8479646896950319</v>
      </c>
      <c r="M172">
        <v>0.18180230867857911</v>
      </c>
      <c r="N172">
        <v>3.4098573123860798</v>
      </c>
      <c r="O172" t="e">
        <f>_xlfn.XLOOKUP(Flux_Rabinowitz[[#This Row],[id]],[2]!rxns[id],[2]!rxns[id],"")</f>
        <v>#REF!</v>
      </c>
      <c r="P172" t="e">
        <f>IF(Flux_Rabinowitz[[#This Row],[exact name in model?]]="",_xlfn.XLOOKUP(_xlfn.TEXTBEFORE(Flux_Rabinowitz[[#This Row],[id]],"_",-1,,,Flux_Rabinowitz[[#This Row],[id]]),[2]!rxns[id without compartment],[2]!rxns[id],""),Flux_Rabinowitz[[#This Row],[exact name in model?]])</f>
        <v>#REF!</v>
      </c>
      <c r="Q172" t="str">
        <f>"v.up('RXN-"&amp;Flux_Rabinowitz[[#This Row],[id]]&amp;"_REV-SPONT') = "&amp;Flux_Rabinowitz[[#This Row],[val_fit]]&amp;" * %nscale%;"</f>
        <v>v.up('RXN-HSK_c_REV-SPONT') = 0.1817931 * %nscale%;</v>
      </c>
      <c r="R172">
        <f>_xlfn.XLOOKUP(Flux_Rabinowitz[[#This Row],[id]],Flux_Rabinowitz3[id],Flux_Rabinowitz3[val_fit],"")-Flux_Rabinowitz[[#This Row],[val_fit]]</f>
        <v>0</v>
      </c>
    </row>
    <row r="173" spans="1:18" hidden="1" x14ac:dyDescent="0.2">
      <c r="A173" t="s">
        <v>683</v>
      </c>
      <c r="B173" t="s">
        <v>684</v>
      </c>
      <c r="C173" t="s">
        <v>685</v>
      </c>
      <c r="D173" t="s">
        <v>247</v>
      </c>
      <c r="E173">
        <v>0</v>
      </c>
      <c r="F173" t="s">
        <v>686</v>
      </c>
      <c r="G173">
        <v>3.09965E-2</v>
      </c>
      <c r="H173">
        <v>3.09964E-2</v>
      </c>
      <c r="I173">
        <v>3.0996599999999999E-2</v>
      </c>
      <c r="J173">
        <v>0.5813548609464404</v>
      </c>
      <c r="K173">
        <v>0.58135298539642366</v>
      </c>
      <c r="L173">
        <v>0.58135673649645714</v>
      </c>
      <c r="M173">
        <v>3.099649619448577E-2</v>
      </c>
      <c r="N173">
        <v>0.58136571518449587</v>
      </c>
      <c r="O173" t="e">
        <f>_xlfn.XLOOKUP(Flux_Rabinowitz[[#This Row],[id]],[2]!rxns[id],[2]!rxns[id],"")</f>
        <v>#REF!</v>
      </c>
      <c r="P173" t="e">
        <f>IF(Flux_Rabinowitz[[#This Row],[exact name in model?]]="",_xlfn.XLOOKUP(_xlfn.TEXTBEFORE(Flux_Rabinowitz[[#This Row],[id]],"_",-1,,,Flux_Rabinowitz[[#This Row],[id]]),[2]!rxns[id without compartment],[2]!rxns[id],""),Flux_Rabinowitz[[#This Row],[exact name in model?]])</f>
        <v>#REF!</v>
      </c>
      <c r="Q173" t="str">
        <f>"v.up('RXN-"&amp;Flux_Rabinowitz[[#This Row],[id]]&amp;"_REV-SPONT') = "&amp;Flux_Rabinowitz[[#This Row],[val_fit]]&amp;" * %nscale%;"</f>
        <v>v.up('RXN-HSTPT_c_REV-SPONT') = 0.0309965 * %nscale%;</v>
      </c>
      <c r="R173">
        <f>_xlfn.XLOOKUP(Flux_Rabinowitz[[#This Row],[id]],Flux_Rabinowitz3[id],Flux_Rabinowitz3[val_fit],"")-Flux_Rabinowitz[[#This Row],[val_fit]]</f>
        <v>0</v>
      </c>
    </row>
    <row r="174" spans="1:18" hidden="1" x14ac:dyDescent="0.2">
      <c r="A174" t="s">
        <v>687</v>
      </c>
      <c r="B174" t="s">
        <v>688</v>
      </c>
      <c r="C174" t="s">
        <v>689</v>
      </c>
      <c r="D174" t="s">
        <v>26</v>
      </c>
      <c r="E174">
        <v>0</v>
      </c>
      <c r="G174">
        <v>2.7765643999999998</v>
      </c>
      <c r="H174">
        <v>2.7765642000000001</v>
      </c>
      <c r="I174">
        <v>2.7765643999999998</v>
      </c>
      <c r="J174">
        <v>52.075854069680013</v>
      </c>
      <c r="K174">
        <v>52.075850318579988</v>
      </c>
      <c r="L174">
        <v>52.075854069680013</v>
      </c>
      <c r="M174">
        <v>2.7765642000000001</v>
      </c>
      <c r="N174">
        <v>52.076828999008967</v>
      </c>
      <c r="O174" t="e">
        <f>_xlfn.XLOOKUP(Flux_Rabinowitz[[#This Row],[id]],[2]!rxns[id],[2]!rxns[id],"")</f>
        <v>#REF!</v>
      </c>
      <c r="P174" t="e">
        <f>IF(Flux_Rabinowitz[[#This Row],[exact name in model?]]="",_xlfn.XLOOKUP(_xlfn.TEXTBEFORE(Flux_Rabinowitz[[#This Row],[id]],"_",-1,,,Flux_Rabinowitz[[#This Row],[id]]),[2]!rxns[id without compartment],[2]!rxns[id],""),Flux_Rabinowitz[[#This Row],[exact name in model?]])</f>
        <v>#REF!</v>
      </c>
      <c r="Q174" t="str">
        <f>"v.up('RXN-"&amp;Flux_Rabinowitz[[#This Row],[id]]&amp;"_REV-SPONT') = "&amp;Flux_Rabinowitz[[#This Row],[val_fit]]&amp;" * %nscale%;"</f>
        <v>v.up('RXN-Ht_c_REV-SPONT') = 2.7765644 * %nscale%;</v>
      </c>
      <c r="R174">
        <f>_xlfn.XLOOKUP(Flux_Rabinowitz[[#This Row],[id]],Flux_Rabinowitz3[id],Flux_Rabinowitz3[val_fit],"")-Flux_Rabinowitz[[#This Row],[val_fit]]</f>
        <v>0</v>
      </c>
    </row>
    <row r="175" spans="1:18" hidden="1" x14ac:dyDescent="0.2">
      <c r="A175" t="s">
        <v>690</v>
      </c>
      <c r="B175" t="s">
        <v>691</v>
      </c>
      <c r="C175" t="s">
        <v>692</v>
      </c>
      <c r="D175" t="s">
        <v>26</v>
      </c>
      <c r="E175">
        <v>0</v>
      </c>
      <c r="G175">
        <v>0</v>
      </c>
      <c r="H175">
        <v>0</v>
      </c>
      <c r="I175">
        <v>7.0435110999999999</v>
      </c>
      <c r="J175">
        <v>0</v>
      </c>
      <c r="K175">
        <v>0</v>
      </c>
      <c r="L175">
        <v>132.1045736168667</v>
      </c>
      <c r="M175">
        <v>0</v>
      </c>
      <c r="N175">
        <v>0</v>
      </c>
      <c r="O175" t="e">
        <f>_xlfn.XLOOKUP(Flux_Rabinowitz[[#This Row],[id]],[2]!rxns[id],[2]!rxns[id],"")</f>
        <v>#REF!</v>
      </c>
      <c r="P175" t="e">
        <f>IF(Flux_Rabinowitz[[#This Row],[exact name in model?]]="",_xlfn.XLOOKUP(_xlfn.TEXTBEFORE(Flux_Rabinowitz[[#This Row],[id]],"_",-1,,,Flux_Rabinowitz[[#This Row],[id]]),[2]!rxns[id without compartment],[2]!rxns[id],""),Flux_Rabinowitz[[#This Row],[exact name in model?]])</f>
        <v>#REF!</v>
      </c>
      <c r="Q175" t="str">
        <f>"v.up('RXN-"&amp;Flux_Rabinowitz[[#This Row],[id]]&amp;"_REV-SPONT') = "&amp;Flux_Rabinowitz[[#This Row],[val_fit]]&amp;" * %nscale%;"</f>
        <v>v.up('RXN-Ht_c_m_REV-SPONT') = 0 * %nscale%;</v>
      </c>
      <c r="R175">
        <f>_xlfn.XLOOKUP(Flux_Rabinowitz[[#This Row],[id]],Flux_Rabinowitz3[id],Flux_Rabinowitz3[val_fit],"")-Flux_Rabinowitz[[#This Row],[val_fit]]</f>
        <v>0</v>
      </c>
    </row>
    <row r="176" spans="1:18" hidden="1" x14ac:dyDescent="0.2">
      <c r="A176" t="s">
        <v>693</v>
      </c>
      <c r="B176" t="s">
        <v>694</v>
      </c>
      <c r="C176" t="s">
        <v>695</v>
      </c>
      <c r="D176" t="s">
        <v>97</v>
      </c>
      <c r="E176">
        <v>0</v>
      </c>
      <c r="F176" t="s">
        <v>696</v>
      </c>
      <c r="G176">
        <v>1.7305614</v>
      </c>
      <c r="H176">
        <v>1.6132595000000001</v>
      </c>
      <c r="I176">
        <v>1.8260099999999999</v>
      </c>
      <c r="J176">
        <v>32.457544627821761</v>
      </c>
      <c r="K176">
        <v>30.257488822706559</v>
      </c>
      <c r="L176">
        <v>34.247730861123337</v>
      </c>
      <c r="M176">
        <v>1.8038622246761591</v>
      </c>
      <c r="N176">
        <v>33.832974080783799</v>
      </c>
      <c r="O176" t="e">
        <f>_xlfn.XLOOKUP(Flux_Rabinowitz[[#This Row],[id]],[2]!rxns[id],[2]!rxns[id],"")</f>
        <v>#REF!</v>
      </c>
      <c r="P176" t="e">
        <f>IF(Flux_Rabinowitz[[#This Row],[exact name in model?]]="",_xlfn.XLOOKUP(_xlfn.TEXTBEFORE(Flux_Rabinowitz[[#This Row],[id]],"_",-1,,,Flux_Rabinowitz[[#This Row],[id]]),[2]!rxns[id without compartment],[2]!rxns[id],""),Flux_Rabinowitz[[#This Row],[exact name in model?]])</f>
        <v>#REF!</v>
      </c>
      <c r="Q176" t="str">
        <f>"v.up('RXN-"&amp;Flux_Rabinowitz[[#This Row],[id]]&amp;"_REV-SPONT') = "&amp;Flux_Rabinowitz[[#This Row],[val_fit]]&amp;" * %nscale%;"</f>
        <v>v.up('RXN-ICDHx_m_REV-SPONT') = 1.7305614 * %nscale%;</v>
      </c>
      <c r="R176">
        <f>_xlfn.XLOOKUP(Flux_Rabinowitz[[#This Row],[id]],Flux_Rabinowitz3[id],Flux_Rabinowitz3[val_fit],"")-Flux_Rabinowitz[[#This Row],[val_fit]]</f>
        <v>0</v>
      </c>
    </row>
    <row r="177" spans="1:18" hidden="1" x14ac:dyDescent="0.2">
      <c r="A177" t="s">
        <v>697</v>
      </c>
      <c r="B177" t="s">
        <v>698</v>
      </c>
      <c r="C177" t="s">
        <v>699</v>
      </c>
      <c r="D177" t="s">
        <v>97</v>
      </c>
      <c r="E177">
        <v>0</v>
      </c>
      <c r="F177" t="s">
        <v>700</v>
      </c>
      <c r="G177">
        <v>0</v>
      </c>
      <c r="H177">
        <v>0</v>
      </c>
      <c r="I177">
        <v>4.2454500000000013E-2</v>
      </c>
      <c r="J177">
        <v>0</v>
      </c>
      <c r="K177">
        <v>0</v>
      </c>
      <c r="L177">
        <v>0.7962553818673288</v>
      </c>
      <c r="M177">
        <v>0</v>
      </c>
      <c r="N177">
        <v>0</v>
      </c>
      <c r="O177" t="e">
        <f>_xlfn.XLOOKUP(Flux_Rabinowitz[[#This Row],[id]],[2]!rxns[id],[2]!rxns[id],"")</f>
        <v>#REF!</v>
      </c>
      <c r="P177" t="e">
        <f>IF(Flux_Rabinowitz[[#This Row],[exact name in model?]]="",_xlfn.XLOOKUP(_xlfn.TEXTBEFORE(Flux_Rabinowitz[[#This Row],[id]],"_",-1,,,Flux_Rabinowitz[[#This Row],[id]]),[2]!rxns[id without compartment],[2]!rxns[id],""),Flux_Rabinowitz[[#This Row],[exact name in model?]])</f>
        <v>#REF!</v>
      </c>
      <c r="Q177" t="str">
        <f>"v.up('RXN-"&amp;Flux_Rabinowitz[[#This Row],[id]]&amp;"_REV-SPONT') = "&amp;Flux_Rabinowitz[[#This Row],[val_fit]]&amp;" * %nscale%;"</f>
        <v>v.up('RXN-ICDHyi_m_REV-SPONT') = 0 * %nscale%;</v>
      </c>
      <c r="R177">
        <f>_xlfn.XLOOKUP(Flux_Rabinowitz[[#This Row],[id]],Flux_Rabinowitz3[id],Flux_Rabinowitz3[val_fit],"")-Flux_Rabinowitz[[#This Row],[val_fit]]</f>
        <v>0</v>
      </c>
    </row>
    <row r="178" spans="1:18" hidden="1" x14ac:dyDescent="0.2">
      <c r="A178" t="s">
        <v>701</v>
      </c>
      <c r="B178" t="s">
        <v>702</v>
      </c>
      <c r="C178" t="s">
        <v>703</v>
      </c>
      <c r="D178" t="s">
        <v>520</v>
      </c>
      <c r="E178">
        <v>0</v>
      </c>
      <c r="F178" t="s">
        <v>704</v>
      </c>
      <c r="G178">
        <v>0</v>
      </c>
      <c r="H178">
        <v>0</v>
      </c>
      <c r="I178">
        <v>0.170296</v>
      </c>
      <c r="J178">
        <v>0</v>
      </c>
      <c r="K178">
        <v>0</v>
      </c>
      <c r="L178">
        <v>3.1939866565494501</v>
      </c>
      <c r="M178">
        <v>0</v>
      </c>
      <c r="N178">
        <v>0</v>
      </c>
      <c r="O178" t="e">
        <f>_xlfn.XLOOKUP(Flux_Rabinowitz[[#This Row],[id]],[2]!rxns[id],[2]!rxns[id],"")</f>
        <v>#REF!</v>
      </c>
      <c r="P178" t="e">
        <f>IF(Flux_Rabinowitz[[#This Row],[exact name in model?]]="",_xlfn.XLOOKUP(_xlfn.TEXTBEFORE(Flux_Rabinowitz[[#This Row],[id]],"_",-1,,,Flux_Rabinowitz[[#This Row],[id]]),[2]!rxns[id without compartment],[2]!rxns[id],""),Flux_Rabinowitz[[#This Row],[exact name in model?]])</f>
        <v>#REF!</v>
      </c>
      <c r="Q178" t="str">
        <f>"v.up('RXN-"&amp;Flux_Rabinowitz[[#This Row],[id]]&amp;"_REV-SPONT') = "&amp;Flux_Rabinowitz[[#This Row],[val_fit]]&amp;" * %nscale%;"</f>
        <v>v.up('RXN-ICL_1_c_REV-SPONT') = 0 * %nscale%;</v>
      </c>
      <c r="R178">
        <f>_xlfn.XLOOKUP(Flux_Rabinowitz[[#This Row],[id]],Flux_Rabinowitz3[id],Flux_Rabinowitz3[val_fit],"")-Flux_Rabinowitz[[#This Row],[val_fit]]</f>
        <v>0</v>
      </c>
    </row>
    <row r="179" spans="1:18" hidden="1" x14ac:dyDescent="0.2">
      <c r="A179" t="s">
        <v>705</v>
      </c>
      <c r="B179" t="s">
        <v>706</v>
      </c>
      <c r="C179" t="s">
        <v>707</v>
      </c>
      <c r="D179" t="s">
        <v>247</v>
      </c>
      <c r="E179">
        <v>0</v>
      </c>
      <c r="F179" t="s">
        <v>708</v>
      </c>
      <c r="G179">
        <v>3.09965E-2</v>
      </c>
      <c r="H179">
        <v>3.09964E-2</v>
      </c>
      <c r="I179">
        <v>3.0996599999999999E-2</v>
      </c>
      <c r="J179">
        <v>0.5813548609464404</v>
      </c>
      <c r="K179">
        <v>0.58135298539642366</v>
      </c>
      <c r="L179">
        <v>0.58135673649645714</v>
      </c>
      <c r="M179">
        <v>3.099649619448577E-2</v>
      </c>
      <c r="N179">
        <v>0.58136571518449587</v>
      </c>
      <c r="O179" t="e">
        <f>_xlfn.XLOOKUP(Flux_Rabinowitz[[#This Row],[id]],[2]!rxns[id],[2]!rxns[id],"")</f>
        <v>#REF!</v>
      </c>
      <c r="P179" t="e">
        <f>IF(Flux_Rabinowitz[[#This Row],[exact name in model?]]="",_xlfn.XLOOKUP(_xlfn.TEXTBEFORE(Flux_Rabinowitz[[#This Row],[id]],"_",-1,,,Flux_Rabinowitz[[#This Row],[id]]),[2]!rxns[id without compartment],[2]!rxns[id],""),Flux_Rabinowitz[[#This Row],[exact name in model?]])</f>
        <v>#REF!</v>
      </c>
      <c r="Q179" t="str">
        <f>"v.up('RXN-"&amp;Flux_Rabinowitz[[#This Row],[id]]&amp;"_REV-SPONT') = "&amp;Flux_Rabinowitz[[#This Row],[val_fit]]&amp;" * %nscale%;"</f>
        <v>v.up('RXN-IG3PS_c_REV-SPONT') = 0.0309965 * %nscale%;</v>
      </c>
      <c r="R179">
        <f>_xlfn.XLOOKUP(Flux_Rabinowitz[[#This Row],[id]],Flux_Rabinowitz3[id],Flux_Rabinowitz3[val_fit],"")-Flux_Rabinowitz[[#This Row],[val_fit]]</f>
        <v>0</v>
      </c>
    </row>
    <row r="180" spans="1:18" hidden="1" x14ac:dyDescent="0.2">
      <c r="A180" t="s">
        <v>709</v>
      </c>
      <c r="B180" t="s">
        <v>710</v>
      </c>
      <c r="C180" t="s">
        <v>711</v>
      </c>
      <c r="D180" t="s">
        <v>247</v>
      </c>
      <c r="E180">
        <v>0</v>
      </c>
      <c r="F180" t="s">
        <v>712</v>
      </c>
      <c r="G180">
        <v>3.09965E-2</v>
      </c>
      <c r="H180">
        <v>3.09964E-2</v>
      </c>
      <c r="I180">
        <v>3.0996599999999999E-2</v>
      </c>
      <c r="J180">
        <v>0.5813548609464404</v>
      </c>
      <c r="K180">
        <v>0.58135298539642366</v>
      </c>
      <c r="L180">
        <v>0.58135673649645714</v>
      </c>
      <c r="M180">
        <v>3.099649619448577E-2</v>
      </c>
      <c r="N180">
        <v>0.58136571518449587</v>
      </c>
      <c r="O180" t="e">
        <f>_xlfn.XLOOKUP(Flux_Rabinowitz[[#This Row],[id]],[2]!rxns[id],[2]!rxns[id],"")</f>
        <v>#REF!</v>
      </c>
      <c r="P180" t="e">
        <f>IF(Flux_Rabinowitz[[#This Row],[exact name in model?]]="",_xlfn.XLOOKUP(_xlfn.TEXTBEFORE(Flux_Rabinowitz[[#This Row],[id]],"_",-1,,,Flux_Rabinowitz[[#This Row],[id]]),[2]!rxns[id without compartment],[2]!rxns[id],""),Flux_Rabinowitz[[#This Row],[exact name in model?]])</f>
        <v>#REF!</v>
      </c>
      <c r="Q180" t="str">
        <f>"v.up('RXN-"&amp;Flux_Rabinowitz[[#This Row],[id]]&amp;"_REV-SPONT') = "&amp;Flux_Rabinowitz[[#This Row],[val_fit]]&amp;" * %nscale%;"</f>
        <v>v.up('RXN-IGPDH_c_REV-SPONT') = 0.0309965 * %nscale%;</v>
      </c>
      <c r="R180">
        <f>_xlfn.XLOOKUP(Flux_Rabinowitz[[#This Row],[id]],Flux_Rabinowitz3[id],Flux_Rabinowitz3[val_fit],"")-Flux_Rabinowitz[[#This Row],[val_fit]]</f>
        <v>0</v>
      </c>
    </row>
    <row r="181" spans="1:18" hidden="1" x14ac:dyDescent="0.2">
      <c r="A181" t="s">
        <v>713</v>
      </c>
      <c r="B181" t="s">
        <v>714</v>
      </c>
      <c r="C181" t="s">
        <v>715</v>
      </c>
      <c r="D181" t="s">
        <v>193</v>
      </c>
      <c r="E181">
        <v>0</v>
      </c>
      <c r="F181" t="s">
        <v>716</v>
      </c>
      <c r="G181">
        <v>0.61260800000000004</v>
      </c>
      <c r="H181">
        <v>0.51800120000000005</v>
      </c>
      <c r="I181">
        <v>0.64382049999999991</v>
      </c>
      <c r="J181">
        <v>11.489769446701301</v>
      </c>
      <c r="K181">
        <v>9.7153715934408496</v>
      </c>
      <c r="L181">
        <v>12.075175495683951</v>
      </c>
      <c r="M181">
        <v>0.59688540362865705</v>
      </c>
      <c r="N181">
        <v>11.19509467736205</v>
      </c>
      <c r="O181" t="e">
        <f>_xlfn.XLOOKUP(Flux_Rabinowitz[[#This Row],[id]],[2]!rxns[id],[2]!rxns[id],"")</f>
        <v>#REF!</v>
      </c>
      <c r="P181" t="e">
        <f>IF(Flux_Rabinowitz[[#This Row],[exact name in model?]]="",_xlfn.XLOOKUP(_xlfn.TEXTBEFORE(Flux_Rabinowitz[[#This Row],[id]],"_",-1,,,Flux_Rabinowitz[[#This Row],[id]]),[2]!rxns[id without compartment],[2]!rxns[id],""),Flux_Rabinowitz[[#This Row],[exact name in model?]])</f>
        <v>#REF!</v>
      </c>
      <c r="Q181" t="str">
        <f>"v.up('RXN-"&amp;Flux_Rabinowitz[[#This Row],[id]]&amp;"_REV-SPONT') = "&amp;Flux_Rabinowitz[[#This Row],[val_fit]]&amp;" * %nscale%;"</f>
        <v>v.up('RXN-IGPS_c_REV-SPONT') = 0.612608 * %nscale%;</v>
      </c>
      <c r="R181">
        <f>_xlfn.XLOOKUP(Flux_Rabinowitz[[#This Row],[id]],Flux_Rabinowitz3[id],Flux_Rabinowitz3[val_fit],"")-Flux_Rabinowitz[[#This Row],[val_fit]]</f>
        <v>0</v>
      </c>
    </row>
    <row r="182" spans="1:18" hidden="1" x14ac:dyDescent="0.2">
      <c r="A182" t="s">
        <v>717</v>
      </c>
      <c r="B182" t="s">
        <v>718</v>
      </c>
      <c r="C182" t="s">
        <v>719</v>
      </c>
      <c r="D182" t="s">
        <v>154</v>
      </c>
      <c r="E182">
        <v>0</v>
      </c>
      <c r="F182" t="s">
        <v>720</v>
      </c>
      <c r="G182">
        <v>9.4594999999999999E-2</v>
      </c>
      <c r="H182">
        <v>9.4594899999999996E-2</v>
      </c>
      <c r="I182">
        <v>9.4595100000000001E-2</v>
      </c>
      <c r="J182">
        <v>1.7741765383584771</v>
      </c>
      <c r="K182">
        <v>1.77417466280846</v>
      </c>
      <c r="L182">
        <v>1.774178413908494</v>
      </c>
      <c r="M182">
        <v>9.4594941786117492E-2</v>
      </c>
      <c r="N182">
        <v>1.7742087892535849</v>
      </c>
      <c r="O182" t="e">
        <f>_xlfn.XLOOKUP(Flux_Rabinowitz[[#This Row],[id]],[2]!rxns[id],[2]!rxns[id],"")</f>
        <v>#REF!</v>
      </c>
      <c r="P182" t="e">
        <f>IF(Flux_Rabinowitz[[#This Row],[exact name in model?]]="",_xlfn.XLOOKUP(_xlfn.TEXTBEFORE(Flux_Rabinowitz[[#This Row],[id]],"_",-1,,,Flux_Rabinowitz[[#This Row],[id]]),[2]!rxns[id without compartment],[2]!rxns[id],""),Flux_Rabinowitz[[#This Row],[exact name in model?]])</f>
        <v>#REF!</v>
      </c>
      <c r="Q182" t="str">
        <f>"v.up('RXN-"&amp;Flux_Rabinowitz[[#This Row],[id]]&amp;"_REV-SPONT') = "&amp;Flux_Rabinowitz[[#This Row],[val_fit]]&amp;" * %nscale%;"</f>
        <v>v.up('RXN-ILETA_m_REV-SPONT') = 0.094595 * %nscale%;</v>
      </c>
      <c r="R182">
        <f>_xlfn.XLOOKUP(Flux_Rabinowitz[[#This Row],[id]],Flux_Rabinowitz3[id],Flux_Rabinowitz3[val_fit],"")-Flux_Rabinowitz[[#This Row],[val_fit]]</f>
        <v>0</v>
      </c>
    </row>
    <row r="183" spans="1:18" hidden="1" x14ac:dyDescent="0.2">
      <c r="A183" t="s">
        <v>721</v>
      </c>
      <c r="B183" t="s">
        <v>722</v>
      </c>
      <c r="C183" t="s">
        <v>723</v>
      </c>
      <c r="D183" t="s">
        <v>26</v>
      </c>
      <c r="E183">
        <v>0</v>
      </c>
      <c r="G183">
        <v>9.4594999999999999E-2</v>
      </c>
      <c r="H183">
        <v>9.4594899999999996E-2</v>
      </c>
      <c r="I183">
        <v>9.4595100000000001E-2</v>
      </c>
      <c r="J183">
        <v>1.7741765383584771</v>
      </c>
      <c r="K183">
        <v>1.77417466280846</v>
      </c>
      <c r="L183">
        <v>1.774178413908494</v>
      </c>
      <c r="M183">
        <v>9.4594941786117492E-2</v>
      </c>
      <c r="N183">
        <v>1.7742087892535849</v>
      </c>
      <c r="O183" t="e">
        <f>_xlfn.XLOOKUP(Flux_Rabinowitz[[#This Row],[id]],[2]!rxns[id],[2]!rxns[id],"")</f>
        <v>#REF!</v>
      </c>
      <c r="P183" t="e">
        <f>IF(Flux_Rabinowitz[[#This Row],[exact name in model?]]="",_xlfn.XLOOKUP(_xlfn.TEXTBEFORE(Flux_Rabinowitz[[#This Row],[id]],"_",-1,,,Flux_Rabinowitz[[#This Row],[id]]),[2]!rxns[id without compartment],[2]!rxns[id],""),Flux_Rabinowitz[[#This Row],[exact name in model?]])</f>
        <v>#REF!</v>
      </c>
      <c r="Q183" t="str">
        <f>"v.up('RXN-"&amp;Flux_Rabinowitz[[#This Row],[id]]&amp;"_REV-SPONT') = "&amp;Flux_Rabinowitz[[#This Row],[val_fit]]&amp;" * %nscale%;"</f>
        <v>v.up('RXN-ILEt_c_m_REV-SPONT') = 0.094595 * %nscale%;</v>
      </c>
      <c r="R183">
        <f>_xlfn.XLOOKUP(Flux_Rabinowitz[[#This Row],[id]],Flux_Rabinowitz3[id],Flux_Rabinowitz3[val_fit],"")-Flux_Rabinowitz[[#This Row],[val_fit]]</f>
        <v>0</v>
      </c>
    </row>
    <row r="184" spans="1:18" hidden="1" x14ac:dyDescent="0.2">
      <c r="A184" t="s">
        <v>724</v>
      </c>
      <c r="B184" t="s">
        <v>725</v>
      </c>
      <c r="C184" t="s">
        <v>726</v>
      </c>
      <c r="D184" t="s">
        <v>113</v>
      </c>
      <c r="E184">
        <v>0</v>
      </c>
      <c r="F184" t="s">
        <v>163</v>
      </c>
      <c r="G184">
        <v>0.10377690000000001</v>
      </c>
      <c r="H184">
        <v>0.1037768</v>
      </c>
      <c r="I184">
        <v>0.10377699999999999</v>
      </c>
      <c r="J184">
        <v>1.9463876653477861</v>
      </c>
      <c r="K184">
        <v>1.946385789797769</v>
      </c>
      <c r="L184">
        <v>1.9463895408978029</v>
      </c>
      <c r="M184">
        <v>0.1037769697962083</v>
      </c>
      <c r="N184">
        <v>1.9464255536077499</v>
      </c>
      <c r="O184" t="e">
        <f>_xlfn.XLOOKUP(Flux_Rabinowitz[[#This Row],[id]],[2]!rxns[id],[2]!rxns[id],"")</f>
        <v>#REF!</v>
      </c>
      <c r="P184" t="e">
        <f>IF(Flux_Rabinowitz[[#This Row],[exact name in model?]]="",_xlfn.XLOOKUP(_xlfn.TEXTBEFORE(Flux_Rabinowitz[[#This Row],[id]],"_",-1,,,Flux_Rabinowitz[[#This Row],[id]]),[2]!rxns[id without compartment],[2]!rxns[id],""),Flux_Rabinowitz[[#This Row],[exact name in model?]])</f>
        <v>#REF!</v>
      </c>
      <c r="Q184" t="str">
        <f>"v.up('RXN-"&amp;Flux_Rabinowitz[[#This Row],[id]]&amp;"_REV-SPONT') = "&amp;Flux_Rabinowitz[[#This Row],[val_fit]]&amp;" * %nscale%;"</f>
        <v>v.up('RXN-IMPC_c_REV-SPONT') = 0.1037769 * %nscale%;</v>
      </c>
      <c r="R184">
        <f>_xlfn.XLOOKUP(Flux_Rabinowitz[[#This Row],[id]],Flux_Rabinowitz3[id],Flux_Rabinowitz3[val_fit],"")-Flux_Rabinowitz[[#This Row],[val_fit]]</f>
        <v>0</v>
      </c>
    </row>
    <row r="185" spans="1:18" hidden="1" x14ac:dyDescent="0.2">
      <c r="A185" t="s">
        <v>727</v>
      </c>
      <c r="B185" t="s">
        <v>728</v>
      </c>
      <c r="C185" t="s">
        <v>729</v>
      </c>
      <c r="D185" t="s">
        <v>113</v>
      </c>
      <c r="E185">
        <v>0</v>
      </c>
      <c r="F185" t="s">
        <v>730</v>
      </c>
      <c r="G185">
        <v>4.4036100000000002E-2</v>
      </c>
      <c r="H185">
        <v>4.4035999999999999E-2</v>
      </c>
      <c r="I185">
        <v>4.4036199999999998E-2</v>
      </c>
      <c r="J185">
        <v>0.82591908093247768</v>
      </c>
      <c r="K185">
        <v>0.82591720538246083</v>
      </c>
      <c r="L185">
        <v>0.82592095648249453</v>
      </c>
      <c r="M185">
        <v>4.4036116223123117E-2</v>
      </c>
      <c r="N185">
        <v>0.82593490700919769</v>
      </c>
      <c r="O185" t="e">
        <f>_xlfn.XLOOKUP(Flux_Rabinowitz[[#This Row],[id]],[2]!rxns[id],[2]!rxns[id],"")</f>
        <v>#REF!</v>
      </c>
      <c r="P185" t="e">
        <f>IF(Flux_Rabinowitz[[#This Row],[exact name in model?]]="",_xlfn.XLOOKUP(_xlfn.TEXTBEFORE(Flux_Rabinowitz[[#This Row],[id]],"_",-1,,,Flux_Rabinowitz[[#This Row],[id]]),[2]!rxns[id without compartment],[2]!rxns[id],""),Flux_Rabinowitz[[#This Row],[exact name in model?]])</f>
        <v>#REF!</v>
      </c>
      <c r="Q185" t="str">
        <f>"v.up('RXN-"&amp;Flux_Rabinowitz[[#This Row],[id]]&amp;"_REV-SPONT') = "&amp;Flux_Rabinowitz[[#This Row],[val_fit]]&amp;" * %nscale%;"</f>
        <v>v.up('RXN-IMPD_c_REV-SPONT') = 0.0440361 * %nscale%;</v>
      </c>
      <c r="R185">
        <f>_xlfn.XLOOKUP(Flux_Rabinowitz[[#This Row],[id]],Flux_Rabinowitz3[id],Flux_Rabinowitz3[val_fit],"")-Flux_Rabinowitz[[#This Row],[val_fit]]</f>
        <v>0</v>
      </c>
    </row>
    <row r="186" spans="1:18" hidden="1" x14ac:dyDescent="0.2">
      <c r="A186" t="s">
        <v>731</v>
      </c>
      <c r="B186" t="s">
        <v>732</v>
      </c>
      <c r="C186" t="s">
        <v>733</v>
      </c>
      <c r="D186" t="s">
        <v>48</v>
      </c>
      <c r="E186">
        <v>0</v>
      </c>
      <c r="F186" t="s">
        <v>734</v>
      </c>
      <c r="G186">
        <v>4.1364499999999998E-2</v>
      </c>
      <c r="H186">
        <v>4.1364400000000003E-2</v>
      </c>
      <c r="I186">
        <v>4.1364600000000001E-2</v>
      </c>
      <c r="J186">
        <v>0.77581188668459444</v>
      </c>
      <c r="K186">
        <v>0.7758100111345777</v>
      </c>
      <c r="L186">
        <v>0.77581376223461129</v>
      </c>
      <c r="M186">
        <v>4.1364533333333342E-2</v>
      </c>
      <c r="N186">
        <v>0.77582709199513789</v>
      </c>
      <c r="O186" t="e">
        <f>_xlfn.XLOOKUP(Flux_Rabinowitz[[#This Row],[id]],[2]!rxns[id],[2]!rxns[id],"")</f>
        <v>#REF!</v>
      </c>
      <c r="P186" t="e">
        <f>IF(Flux_Rabinowitz[[#This Row],[exact name in model?]]="",_xlfn.XLOOKUP(_xlfn.TEXTBEFORE(Flux_Rabinowitz[[#This Row],[id]],"_",-1,,,Flux_Rabinowitz[[#This Row],[id]]),[2]!rxns[id without compartment],[2]!rxns[id],""),Flux_Rabinowitz[[#This Row],[exact name in model?]])</f>
        <v>#REF!</v>
      </c>
      <c r="Q186" t="str">
        <f>"v.up('RXN-"&amp;Flux_Rabinowitz[[#This Row],[id]]&amp;"_REV-SPONT') = "&amp;Flux_Rabinowitz[[#This Row],[val_fit]]&amp;" * %nscale%;"</f>
        <v>v.up('RXN-IPDDI_c_REV-SPONT') = 0.0413645 * %nscale%;</v>
      </c>
      <c r="R186">
        <f>_xlfn.XLOOKUP(Flux_Rabinowitz[[#This Row],[id]],Flux_Rabinowitz3[id],Flux_Rabinowitz3[val_fit],"")-Flux_Rabinowitz[[#This Row],[val_fit]]</f>
        <v>0</v>
      </c>
    </row>
    <row r="187" spans="1:18" hidden="1" x14ac:dyDescent="0.2">
      <c r="A187" t="s">
        <v>735</v>
      </c>
      <c r="B187" t="s">
        <v>736</v>
      </c>
      <c r="C187" t="s">
        <v>737</v>
      </c>
      <c r="D187" t="s">
        <v>67</v>
      </c>
      <c r="E187">
        <v>0</v>
      </c>
      <c r="F187" t="s">
        <v>738</v>
      </c>
      <c r="G187">
        <v>0.1286427</v>
      </c>
      <c r="H187">
        <v>0.1286426</v>
      </c>
      <c r="I187">
        <v>0.1286428</v>
      </c>
      <c r="J187">
        <v>2.4127581814164389</v>
      </c>
      <c r="K187">
        <v>2.4127563058664219</v>
      </c>
      <c r="L187">
        <v>2.412760056966456</v>
      </c>
      <c r="M187">
        <v>0.1286426881921604</v>
      </c>
      <c r="N187">
        <v>2.412803303793936</v>
      </c>
      <c r="O187" t="e">
        <f>_xlfn.XLOOKUP(Flux_Rabinowitz[[#This Row],[id]],[2]!rxns[id],[2]!rxns[id],"")</f>
        <v>#REF!</v>
      </c>
      <c r="P187" t="e">
        <f>IF(Flux_Rabinowitz[[#This Row],[exact name in model?]]="",_xlfn.XLOOKUP(_xlfn.TEXTBEFORE(Flux_Rabinowitz[[#This Row],[id]],"_",-1,,,Flux_Rabinowitz[[#This Row],[id]]),[2]!rxns[id without compartment],[2]!rxns[id],""),Flux_Rabinowitz[[#This Row],[exact name in model?]])</f>
        <v>#REF!</v>
      </c>
      <c r="Q187" t="str">
        <f>"v.up('RXN-"&amp;Flux_Rabinowitz[[#This Row],[id]]&amp;"_REV-SPONT') = "&amp;Flux_Rabinowitz[[#This Row],[val_fit]]&amp;" * %nscale%;"</f>
        <v>v.up('RXN-IPMD_c_REV-SPONT') = 0.1286427 * %nscale%;</v>
      </c>
      <c r="R187">
        <f>_xlfn.XLOOKUP(Flux_Rabinowitz[[#This Row],[id]],Flux_Rabinowitz3[id],Flux_Rabinowitz3[val_fit],"")-Flux_Rabinowitz[[#This Row],[val_fit]]</f>
        <v>0</v>
      </c>
    </row>
    <row r="188" spans="1:18" hidden="1" x14ac:dyDescent="0.2">
      <c r="A188" t="s">
        <v>739</v>
      </c>
      <c r="B188" t="s">
        <v>740</v>
      </c>
      <c r="C188" t="s">
        <v>741</v>
      </c>
      <c r="D188" t="s">
        <v>67</v>
      </c>
      <c r="E188">
        <v>0</v>
      </c>
      <c r="F188" t="s">
        <v>742</v>
      </c>
      <c r="G188">
        <v>0.1286427</v>
      </c>
      <c r="H188">
        <v>0.1286426</v>
      </c>
      <c r="I188">
        <v>0.1286428</v>
      </c>
      <c r="J188">
        <v>2.4127581814164389</v>
      </c>
      <c r="K188">
        <v>2.4127563058664219</v>
      </c>
      <c r="L188">
        <v>2.412760056966456</v>
      </c>
      <c r="M188">
        <v>0.1286426881921604</v>
      </c>
      <c r="N188">
        <v>2.412803303793936</v>
      </c>
      <c r="O188" t="e">
        <f>_xlfn.XLOOKUP(Flux_Rabinowitz[[#This Row],[id]],[2]!rxns[id],[2]!rxns[id],"")</f>
        <v>#REF!</v>
      </c>
      <c r="P188" t="e">
        <f>IF(Flux_Rabinowitz[[#This Row],[exact name in model?]]="",_xlfn.XLOOKUP(_xlfn.TEXTBEFORE(Flux_Rabinowitz[[#This Row],[id]],"_",-1,,,Flux_Rabinowitz[[#This Row],[id]]),[2]!rxns[id without compartment],[2]!rxns[id],""),Flux_Rabinowitz[[#This Row],[exact name in model?]])</f>
        <v>#REF!</v>
      </c>
      <c r="Q188" t="str">
        <f>"v.up('RXN-"&amp;Flux_Rabinowitz[[#This Row],[id]]&amp;"_REV-SPONT') = "&amp;Flux_Rabinowitz[[#This Row],[val_fit]]&amp;" * %nscale%;"</f>
        <v>v.up('RXN-IPPMIa_c_REV-SPONT') = 0.1286427 * %nscale%;</v>
      </c>
      <c r="R188">
        <f>_xlfn.XLOOKUP(Flux_Rabinowitz[[#This Row],[id]],Flux_Rabinowitz3[id],Flux_Rabinowitz3[val_fit],"")-Flux_Rabinowitz[[#This Row],[val_fit]]</f>
        <v>0</v>
      </c>
    </row>
    <row r="189" spans="1:18" hidden="1" x14ac:dyDescent="0.2">
      <c r="A189" t="s">
        <v>743</v>
      </c>
      <c r="B189" t="s">
        <v>744</v>
      </c>
      <c r="C189" t="s">
        <v>745</v>
      </c>
      <c r="D189" t="s">
        <v>67</v>
      </c>
      <c r="E189">
        <v>0</v>
      </c>
      <c r="F189" t="s">
        <v>742</v>
      </c>
      <c r="G189">
        <v>0.1286427</v>
      </c>
      <c r="H189">
        <v>0.1286426</v>
      </c>
      <c r="I189">
        <v>0.1286428</v>
      </c>
      <c r="J189">
        <v>2.4127581814164389</v>
      </c>
      <c r="K189">
        <v>2.4127563058664219</v>
      </c>
      <c r="L189">
        <v>2.412760056966456</v>
      </c>
      <c r="M189">
        <v>0.1286426881921604</v>
      </c>
      <c r="N189">
        <v>2.412803303793936</v>
      </c>
      <c r="O189" t="e">
        <f>_xlfn.XLOOKUP(Flux_Rabinowitz[[#This Row],[id]],[2]!rxns[id],[2]!rxns[id],"")</f>
        <v>#REF!</v>
      </c>
      <c r="P189" t="e">
        <f>IF(Flux_Rabinowitz[[#This Row],[exact name in model?]]="",_xlfn.XLOOKUP(_xlfn.TEXTBEFORE(Flux_Rabinowitz[[#This Row],[id]],"_",-1,,,Flux_Rabinowitz[[#This Row],[id]]),[2]!rxns[id without compartment],[2]!rxns[id],""),Flux_Rabinowitz[[#This Row],[exact name in model?]])</f>
        <v>#REF!</v>
      </c>
      <c r="Q189" t="str">
        <f>"v.up('RXN-"&amp;Flux_Rabinowitz[[#This Row],[id]]&amp;"_REV-SPONT') = "&amp;Flux_Rabinowitz[[#This Row],[val_fit]]&amp;" * %nscale%;"</f>
        <v>v.up('RXN-IPPMIb_c_REV-SPONT') = 0.1286427 * %nscale%;</v>
      </c>
      <c r="R189">
        <f>_xlfn.XLOOKUP(Flux_Rabinowitz[[#This Row],[id]],Flux_Rabinowitz3[id],Flux_Rabinowitz3[val_fit],"")-Flux_Rabinowitz[[#This Row],[val_fit]]</f>
        <v>0</v>
      </c>
    </row>
    <row r="190" spans="1:18" hidden="1" x14ac:dyDescent="0.2">
      <c r="A190" t="s">
        <v>746</v>
      </c>
      <c r="B190" t="s">
        <v>747</v>
      </c>
      <c r="C190" t="s">
        <v>748</v>
      </c>
      <c r="D190" t="s">
        <v>67</v>
      </c>
      <c r="E190">
        <v>0</v>
      </c>
      <c r="F190" t="s">
        <v>749</v>
      </c>
      <c r="G190">
        <v>0.1286427</v>
      </c>
      <c r="H190">
        <v>0.1286426</v>
      </c>
      <c r="I190">
        <v>0.1286428</v>
      </c>
      <c r="J190">
        <v>2.4127581814164389</v>
      </c>
      <c r="K190">
        <v>2.4127563058664219</v>
      </c>
      <c r="L190">
        <v>2.412760056966456</v>
      </c>
      <c r="M190">
        <v>0.1286426881921604</v>
      </c>
      <c r="N190">
        <v>2.412803303793936</v>
      </c>
      <c r="O190" t="e">
        <f>_xlfn.XLOOKUP(Flux_Rabinowitz[[#This Row],[id]],[2]!rxns[id],[2]!rxns[id],"")</f>
        <v>#REF!</v>
      </c>
      <c r="P190" t="e">
        <f>IF(Flux_Rabinowitz[[#This Row],[exact name in model?]]="",_xlfn.XLOOKUP(_xlfn.TEXTBEFORE(Flux_Rabinowitz[[#This Row],[id]],"_",-1,,,Flux_Rabinowitz[[#This Row],[id]]),[2]!rxns[id without compartment],[2]!rxns[id],""),Flux_Rabinowitz[[#This Row],[exact name in model?]])</f>
        <v>#REF!</v>
      </c>
      <c r="Q190" t="str">
        <f>"v.up('RXN-"&amp;Flux_Rabinowitz[[#This Row],[id]]&amp;"_REV-SPONT') = "&amp;Flux_Rabinowitz[[#This Row],[val_fit]]&amp;" * %nscale%;"</f>
        <v>v.up('RXN-IPPS_c_REV-SPONT') = 0.1286427 * %nscale%;</v>
      </c>
      <c r="R190">
        <f>_xlfn.XLOOKUP(Flux_Rabinowitz[[#This Row],[id]],Flux_Rabinowitz3[id],Flux_Rabinowitz3[val_fit],"")-Flux_Rabinowitz[[#This Row],[val_fit]]</f>
        <v>0</v>
      </c>
    </row>
    <row r="191" spans="1:18" hidden="1" x14ac:dyDescent="0.2">
      <c r="A191" t="s">
        <v>750</v>
      </c>
      <c r="B191" t="s">
        <v>751</v>
      </c>
      <c r="C191" t="s">
        <v>752</v>
      </c>
      <c r="D191" t="s">
        <v>67</v>
      </c>
      <c r="E191">
        <v>0</v>
      </c>
      <c r="F191" t="s">
        <v>753</v>
      </c>
      <c r="G191">
        <v>0.24636459999999999</v>
      </c>
      <c r="H191">
        <v>0.24636449999999999</v>
      </c>
      <c r="I191">
        <v>0.24636469999999999</v>
      </c>
      <c r="J191">
        <v>4.6206912966020486</v>
      </c>
      <c r="K191">
        <v>4.620689421052032</v>
      </c>
      <c r="L191">
        <v>4.6206931721520652</v>
      </c>
      <c r="M191">
        <v>0.24636458346952431</v>
      </c>
      <c r="N191">
        <v>4.6207778248939766</v>
      </c>
      <c r="O191" t="e">
        <f>_xlfn.XLOOKUP(Flux_Rabinowitz[[#This Row],[id]],[2]!rxns[id],[2]!rxns[id],"")</f>
        <v>#REF!</v>
      </c>
      <c r="P191" t="e">
        <f>IF(Flux_Rabinowitz[[#This Row],[exact name in model?]]="",_xlfn.XLOOKUP(_xlfn.TEXTBEFORE(Flux_Rabinowitz[[#This Row],[id]],"_",-1,,,Flux_Rabinowitz[[#This Row],[id]]),[2]!rxns[id without compartment],[2]!rxns[id],""),Flux_Rabinowitz[[#This Row],[exact name in model?]])</f>
        <v>#REF!</v>
      </c>
      <c r="Q191" t="str">
        <f>"v.up('RXN-"&amp;Flux_Rabinowitz[[#This Row],[id]]&amp;"_REV-SPONT') = "&amp;Flux_Rabinowitz[[#This Row],[val_fit]]&amp;" * %nscale%;"</f>
        <v>v.up('RXN-KARA1i_m_REV-SPONT') = 0.2463646 * %nscale%;</v>
      </c>
      <c r="R191">
        <f>_xlfn.XLOOKUP(Flux_Rabinowitz[[#This Row],[id]],Flux_Rabinowitz3[id],Flux_Rabinowitz3[val_fit],"")-Flux_Rabinowitz[[#This Row],[val_fit]]</f>
        <v>0</v>
      </c>
    </row>
    <row r="192" spans="1:18" hidden="1" x14ac:dyDescent="0.2">
      <c r="A192" t="s">
        <v>754</v>
      </c>
      <c r="B192" t="s">
        <v>755</v>
      </c>
      <c r="C192" t="s">
        <v>756</v>
      </c>
      <c r="D192" t="s">
        <v>67</v>
      </c>
      <c r="E192">
        <v>0</v>
      </c>
      <c r="F192" t="s">
        <v>753</v>
      </c>
      <c r="G192">
        <v>9.4594999999999999E-2</v>
      </c>
      <c r="H192">
        <v>9.4594899999999996E-2</v>
      </c>
      <c r="I192">
        <v>9.4595100000000001E-2</v>
      </c>
      <c r="J192">
        <v>1.7741765383584771</v>
      </c>
      <c r="K192">
        <v>1.77417466280846</v>
      </c>
      <c r="L192">
        <v>1.774178413908494</v>
      </c>
      <c r="M192">
        <v>9.4594941786117492E-2</v>
      </c>
      <c r="N192">
        <v>1.7742087892535849</v>
      </c>
      <c r="O192" t="e">
        <f>_xlfn.XLOOKUP(Flux_Rabinowitz[[#This Row],[id]],[2]!rxns[id],[2]!rxns[id],"")</f>
        <v>#REF!</v>
      </c>
      <c r="P192" t="e">
        <f>IF(Flux_Rabinowitz[[#This Row],[exact name in model?]]="",_xlfn.XLOOKUP(_xlfn.TEXTBEFORE(Flux_Rabinowitz[[#This Row],[id]],"_",-1,,,Flux_Rabinowitz[[#This Row],[id]]),[2]!rxns[id without compartment],[2]!rxns[id],""),Flux_Rabinowitz[[#This Row],[exact name in model?]])</f>
        <v>#REF!</v>
      </c>
      <c r="Q192" t="str">
        <f>"v.up('RXN-"&amp;Flux_Rabinowitz[[#This Row],[id]]&amp;"_REV-SPONT') = "&amp;Flux_Rabinowitz[[#This Row],[val_fit]]&amp;" * %nscale%;"</f>
        <v>v.up('RXN-KARA2i_m_REV-SPONT') = 0.094595 * %nscale%;</v>
      </c>
      <c r="R192">
        <f>_xlfn.XLOOKUP(Flux_Rabinowitz[[#This Row],[id]],Flux_Rabinowitz3[id],Flux_Rabinowitz3[val_fit],"")-Flux_Rabinowitz[[#This Row],[val_fit]]</f>
        <v>0</v>
      </c>
    </row>
    <row r="193" spans="1:18" hidden="1" x14ac:dyDescent="0.2">
      <c r="A193" t="s">
        <v>757</v>
      </c>
      <c r="B193" t="s">
        <v>758</v>
      </c>
      <c r="C193" t="s">
        <v>759</v>
      </c>
      <c r="D193" t="s">
        <v>515</v>
      </c>
      <c r="E193">
        <v>0</v>
      </c>
      <c r="F193" t="s">
        <v>760</v>
      </c>
      <c r="G193">
        <v>0.60216890000000001</v>
      </c>
      <c r="H193">
        <v>0.50756210000000002</v>
      </c>
      <c r="I193">
        <v>0.63338139999999998</v>
      </c>
      <c r="J193">
        <v>11.29397890490123</v>
      </c>
      <c r="K193">
        <v>9.5195810516407757</v>
      </c>
      <c r="L193">
        <v>11.87938495388388</v>
      </c>
      <c r="M193">
        <v>0.58644628533233256</v>
      </c>
      <c r="N193">
        <v>10.999300112835821</v>
      </c>
      <c r="O193" t="e">
        <f>_xlfn.XLOOKUP(Flux_Rabinowitz[[#This Row],[id]],[2]!rxns[id],[2]!rxns[id],"")</f>
        <v>#REF!</v>
      </c>
      <c r="P193" t="e">
        <f>IF(Flux_Rabinowitz[[#This Row],[exact name in model?]]="",_xlfn.XLOOKUP(_xlfn.TEXTBEFORE(Flux_Rabinowitz[[#This Row],[id]],"_",-1,,,Flux_Rabinowitz[[#This Row],[id]]),[2]!rxns[id without compartment],[2]!rxns[id],""),Flux_Rabinowitz[[#This Row],[exact name in model?]])</f>
        <v>#REF!</v>
      </c>
      <c r="Q193" t="str">
        <f>"v.up('RXN-"&amp;Flux_Rabinowitz[[#This Row],[id]]&amp;"_REV-SPONT') = "&amp;Flux_Rabinowitz[[#This Row],[val_fit]]&amp;" * %nscale%;"</f>
        <v>v.up('RXN-KYN_c_REV-SPONT') = 0.6021689 * %nscale%;</v>
      </c>
      <c r="R193">
        <f>_xlfn.XLOOKUP(Flux_Rabinowitz[[#This Row],[id]],Flux_Rabinowitz3[id],Flux_Rabinowitz3[val_fit],"")-Flux_Rabinowitz[[#This Row],[val_fit]]</f>
        <v>0</v>
      </c>
    </row>
    <row r="194" spans="1:18" hidden="1" x14ac:dyDescent="0.2">
      <c r="A194" t="s">
        <v>761</v>
      </c>
      <c r="B194" t="s">
        <v>762</v>
      </c>
      <c r="C194" t="s">
        <v>763</v>
      </c>
      <c r="D194" t="s">
        <v>26</v>
      </c>
      <c r="E194">
        <v>0</v>
      </c>
      <c r="G194">
        <v>0.23335710000000001</v>
      </c>
      <c r="H194">
        <v>0.23335700000000001</v>
      </c>
      <c r="I194">
        <v>0.23335719999999999</v>
      </c>
      <c r="J194">
        <v>4.3767291281713936</v>
      </c>
      <c r="K194">
        <v>4.3767272526213761</v>
      </c>
      <c r="L194">
        <v>4.3767310037214102</v>
      </c>
      <c r="M194">
        <v>0.23335704931033571</v>
      </c>
      <c r="N194">
        <v>4.3768104309086944</v>
      </c>
      <c r="O194" t="e">
        <f>_xlfn.XLOOKUP(Flux_Rabinowitz[[#This Row],[id]],[2]!rxns[id],[2]!rxns[id],"")</f>
        <v>#REF!</v>
      </c>
      <c r="P194" t="e">
        <f>IF(Flux_Rabinowitz[[#This Row],[exact name in model?]]="",_xlfn.XLOOKUP(_xlfn.TEXTBEFORE(Flux_Rabinowitz[[#This Row],[id]],"_",-1,,,Flux_Rabinowitz[[#This Row],[id]]),[2]!rxns[id without compartment],[2]!rxns[id],""),Flux_Rabinowitz[[#This Row],[exact name in model?]])</f>
        <v>#REF!</v>
      </c>
      <c r="Q194" t="str">
        <f>"v.up('RXN-"&amp;Flux_Rabinowitz[[#This Row],[id]]&amp;"_REV-SPONT') = "&amp;Flux_Rabinowitz[[#This Row],[val_fit]]&amp;" * %nscale%;"</f>
        <v>v.up('RXN-Kt_c_e_REV-SPONT') = 0.2333571 * %nscale%;</v>
      </c>
      <c r="R194">
        <f>_xlfn.XLOOKUP(Flux_Rabinowitz[[#This Row],[id]],Flux_Rabinowitz3[id],Flux_Rabinowitz3[val_fit],"")-Flux_Rabinowitz[[#This Row],[val_fit]]</f>
        <v>0</v>
      </c>
    </row>
    <row r="195" spans="1:18" hidden="1" x14ac:dyDescent="0.2">
      <c r="A195" t="s">
        <v>764</v>
      </c>
      <c r="B195" t="s">
        <v>765</v>
      </c>
      <c r="C195" t="s">
        <v>766</v>
      </c>
      <c r="D195" t="s">
        <v>26</v>
      </c>
      <c r="E195">
        <v>1</v>
      </c>
      <c r="G195">
        <v>-0.13605329999999999</v>
      </c>
      <c r="H195">
        <v>-2.6077444999999999</v>
      </c>
      <c r="I195">
        <v>9.9999999999999995E-8</v>
      </c>
      <c r="J195">
        <v>-2.5517476909587962</v>
      </c>
      <c r="K195">
        <v>-48.909552406928029</v>
      </c>
      <c r="L195">
        <v>1.875550016764604E-6</v>
      </c>
      <c r="M195">
        <v>-3.4433308725166478E-2</v>
      </c>
      <c r="N195">
        <v>-0.64582606458391201</v>
      </c>
      <c r="O195" t="e">
        <f>_xlfn.XLOOKUP(Flux_Rabinowitz[[#This Row],[id]],[2]!rxns[id],[2]!rxns[id],"")</f>
        <v>#REF!</v>
      </c>
      <c r="P195" t="e">
        <f>IF(Flux_Rabinowitz[[#This Row],[exact name in model?]]="",_xlfn.XLOOKUP(_xlfn.TEXTBEFORE(Flux_Rabinowitz[[#This Row],[id]],"_",-1,,,Flux_Rabinowitz[[#This Row],[id]]),[2]!rxns[id without compartment],[2]!rxns[id],""),Flux_Rabinowitz[[#This Row],[exact name in model?]])</f>
        <v>#REF!</v>
      </c>
      <c r="Q195" t="str">
        <f>"v.up('RXN-"&amp;Flux_Rabinowitz[[#This Row],[id]]&amp;"_REV-SPONT') = "&amp;Flux_Rabinowitz[[#This Row],[val_fit]]&amp;" * %nscale%;"</f>
        <v>v.up('RXN-LACPYRt_c_m_REV-SPONT') = -0.1360533 * %nscale%;</v>
      </c>
      <c r="R195">
        <f>_xlfn.XLOOKUP(Flux_Rabinowitz[[#This Row],[id]],Flux_Rabinowitz3[id],Flux_Rabinowitz3[val_fit],"")-Flux_Rabinowitz[[#This Row],[val_fit]]</f>
        <v>0</v>
      </c>
    </row>
    <row r="196" spans="1:18" hidden="1" x14ac:dyDescent="0.2">
      <c r="A196" t="s">
        <v>767</v>
      </c>
      <c r="B196" t="s">
        <v>768</v>
      </c>
      <c r="C196" t="s">
        <v>769</v>
      </c>
      <c r="D196" t="s">
        <v>26</v>
      </c>
      <c r="E196">
        <v>0</v>
      </c>
      <c r="G196">
        <v>0.13605329999999999</v>
      </c>
      <c r="H196">
        <v>0</v>
      </c>
      <c r="I196">
        <v>2.6077444999999999</v>
      </c>
      <c r="J196">
        <v>2.5517476909587962</v>
      </c>
      <c r="K196">
        <v>0</v>
      </c>
      <c r="L196">
        <v>48.909552406928029</v>
      </c>
      <c r="M196">
        <v>3.4433308725166478E-2</v>
      </c>
      <c r="N196">
        <v>0.64582606458391201</v>
      </c>
      <c r="O196" t="e">
        <f>_xlfn.XLOOKUP(Flux_Rabinowitz[[#This Row],[id]],[2]!rxns[id],[2]!rxns[id],"")</f>
        <v>#REF!</v>
      </c>
      <c r="P196" t="e">
        <f>IF(Flux_Rabinowitz[[#This Row],[exact name in model?]]="",_xlfn.XLOOKUP(_xlfn.TEXTBEFORE(Flux_Rabinowitz[[#This Row],[id]],"_",-1,,,Flux_Rabinowitz[[#This Row],[id]]),[2]!rxns[id without compartment],[2]!rxns[id],""),Flux_Rabinowitz[[#This Row],[exact name in model?]])</f>
        <v>#REF!</v>
      </c>
      <c r="Q196" t="str">
        <f>"v.up('RXN-"&amp;Flux_Rabinowitz[[#This Row],[id]]&amp;"_REV-SPONT') = "&amp;Flux_Rabinowitz[[#This Row],[val_fit]]&amp;" * %nscale%;"</f>
        <v>v.up('RXN-LACtps_m_REV-SPONT') = 0.1360533 * %nscale%;</v>
      </c>
      <c r="R196">
        <f>_xlfn.XLOOKUP(Flux_Rabinowitz[[#This Row],[id]],Flux_Rabinowitz3[id],Flux_Rabinowitz3[val_fit],"")-Flux_Rabinowitz[[#This Row],[val_fit]]</f>
        <v>0</v>
      </c>
    </row>
    <row r="197" spans="1:18" hidden="1" x14ac:dyDescent="0.2">
      <c r="A197" t="s">
        <v>770</v>
      </c>
      <c r="B197" t="s">
        <v>771</v>
      </c>
      <c r="C197" t="s">
        <v>772</v>
      </c>
      <c r="D197" t="s">
        <v>604</v>
      </c>
      <c r="E197">
        <v>0</v>
      </c>
      <c r="F197" t="s">
        <v>773</v>
      </c>
      <c r="G197">
        <v>0.19258130000000001</v>
      </c>
      <c r="H197">
        <v>3.0729800000000002E-2</v>
      </c>
      <c r="I197">
        <v>0.50263449999999998</v>
      </c>
      <c r="J197">
        <v>3.6119586044354919</v>
      </c>
      <c r="K197">
        <v>0.57635276905172927</v>
      </c>
      <c r="L197">
        <v>9.4271614490146813</v>
      </c>
      <c r="M197">
        <v>0.12055511099277889</v>
      </c>
      <c r="N197">
        <v>2.261113897574381</v>
      </c>
      <c r="O197" t="e">
        <f>_xlfn.XLOOKUP(Flux_Rabinowitz[[#This Row],[id]],[2]!rxns[id],[2]!rxns[id],"")</f>
        <v>#REF!</v>
      </c>
      <c r="P197" t="e">
        <f>IF(Flux_Rabinowitz[[#This Row],[exact name in model?]]="",_xlfn.XLOOKUP(_xlfn.TEXTBEFORE(Flux_Rabinowitz[[#This Row],[id]],"_",-1,,,Flux_Rabinowitz[[#This Row],[id]]),[2]!rxns[id without compartment],[2]!rxns[id],""),Flux_Rabinowitz[[#This Row],[exact name in model?]])</f>
        <v>#REF!</v>
      </c>
      <c r="Q197" t="str">
        <f>"v.up('RXN-"&amp;Flux_Rabinowitz[[#This Row],[id]]&amp;"_REV-SPONT') = "&amp;Flux_Rabinowitz[[#This Row],[val_fit]]&amp;" * %nscale%;"</f>
        <v>v.up('RXN-LALDO3_c_REV-SPONT') = 0.1925813 * %nscale%;</v>
      </c>
      <c r="R197">
        <f>_xlfn.XLOOKUP(Flux_Rabinowitz[[#This Row],[id]],Flux_Rabinowitz3[id],Flux_Rabinowitz3[val_fit],"")-Flux_Rabinowitz[[#This Row],[val_fit]]</f>
        <v>0</v>
      </c>
    </row>
    <row r="198" spans="1:18" hidden="1" x14ac:dyDescent="0.2">
      <c r="A198" t="s">
        <v>774</v>
      </c>
      <c r="B198" t="s">
        <v>775</v>
      </c>
      <c r="C198" t="s">
        <v>776</v>
      </c>
      <c r="D198" t="s">
        <v>604</v>
      </c>
      <c r="E198">
        <v>0</v>
      </c>
      <c r="F198" t="s">
        <v>773</v>
      </c>
      <c r="G198">
        <v>0.19258130000000001</v>
      </c>
      <c r="H198">
        <v>3.0729800000000002E-2</v>
      </c>
      <c r="I198">
        <v>0.50263449999999998</v>
      </c>
      <c r="J198">
        <v>3.6119586044354919</v>
      </c>
      <c r="K198">
        <v>0.57635276905172927</v>
      </c>
      <c r="L198">
        <v>9.4271614490146813</v>
      </c>
      <c r="M198">
        <v>0.12055511099277889</v>
      </c>
      <c r="N198">
        <v>2.261113897574381</v>
      </c>
      <c r="O198" t="e">
        <f>_xlfn.XLOOKUP(Flux_Rabinowitz[[#This Row],[id]],[2]!rxns[id],[2]!rxns[id],"")</f>
        <v>#REF!</v>
      </c>
      <c r="P198" t="e">
        <f>IF(Flux_Rabinowitz[[#This Row],[exact name in model?]]="",_xlfn.XLOOKUP(_xlfn.TEXTBEFORE(Flux_Rabinowitz[[#This Row],[id]],"_",-1,,,Flux_Rabinowitz[[#This Row],[id]]),[2]!rxns[id without compartment],[2]!rxns[id],""),Flux_Rabinowitz[[#This Row],[exact name in model?]])</f>
        <v>#REF!</v>
      </c>
      <c r="Q198" t="str">
        <f>"v.up('RXN-"&amp;Flux_Rabinowitz[[#This Row],[id]]&amp;"_REV-SPONT') = "&amp;Flux_Rabinowitz[[#This Row],[val_fit]]&amp;" * %nscale%;"</f>
        <v>v.up('RXN-LCADi_c_REV-SPONT') = 0.1925813 * %nscale%;</v>
      </c>
      <c r="R198">
        <f>_xlfn.XLOOKUP(Flux_Rabinowitz[[#This Row],[id]],Flux_Rabinowitz3[id],Flux_Rabinowitz3[val_fit],"")-Flux_Rabinowitz[[#This Row],[val_fit]]</f>
        <v>0</v>
      </c>
    </row>
    <row r="199" spans="1:18" hidden="1" x14ac:dyDescent="0.2">
      <c r="A199" t="s">
        <v>777</v>
      </c>
      <c r="B199" t="s">
        <v>778</v>
      </c>
      <c r="C199" t="s">
        <v>779</v>
      </c>
      <c r="D199" t="s">
        <v>154</v>
      </c>
      <c r="E199">
        <v>0</v>
      </c>
      <c r="F199" t="s">
        <v>780</v>
      </c>
      <c r="G199">
        <v>0.1286427</v>
      </c>
      <c r="H199">
        <v>0.1286426</v>
      </c>
      <c r="I199">
        <v>0.1286428</v>
      </c>
      <c r="J199">
        <v>2.4127581814164389</v>
      </c>
      <c r="K199">
        <v>2.4127563058664219</v>
      </c>
      <c r="L199">
        <v>2.412760056966456</v>
      </c>
      <c r="M199">
        <v>0.1286426881921604</v>
      </c>
      <c r="N199">
        <v>2.412803303793936</v>
      </c>
      <c r="O199" t="e">
        <f>_xlfn.XLOOKUP(Flux_Rabinowitz[[#This Row],[id]],[2]!rxns[id],[2]!rxns[id],"")</f>
        <v>#REF!</v>
      </c>
      <c r="P199" t="e">
        <f>IF(Flux_Rabinowitz[[#This Row],[exact name in model?]]="",_xlfn.XLOOKUP(_xlfn.TEXTBEFORE(Flux_Rabinowitz[[#This Row],[id]],"_",-1,,,Flux_Rabinowitz[[#This Row],[id]]),[2]!rxns[id without compartment],[2]!rxns[id],""),Flux_Rabinowitz[[#This Row],[exact name in model?]])</f>
        <v>#REF!</v>
      </c>
      <c r="Q199" t="str">
        <f>"v.up('RXN-"&amp;Flux_Rabinowitz[[#This Row],[id]]&amp;"_REV-SPONT') = "&amp;Flux_Rabinowitz[[#This Row],[val_fit]]&amp;" * %nscale%;"</f>
        <v>v.up('RXN-LEUTA_c_REV-SPONT') = 0.1286427 * %nscale%;</v>
      </c>
      <c r="R199">
        <f>_xlfn.XLOOKUP(Flux_Rabinowitz[[#This Row],[id]],Flux_Rabinowitz3[id],Flux_Rabinowitz3[val_fit],"")-Flux_Rabinowitz[[#This Row],[val_fit]]</f>
        <v>0</v>
      </c>
    </row>
    <row r="200" spans="1:18" hidden="1" x14ac:dyDescent="0.2">
      <c r="A200" t="s">
        <v>781</v>
      </c>
      <c r="B200" t="s">
        <v>782</v>
      </c>
      <c r="C200" t="s">
        <v>783</v>
      </c>
      <c r="D200" t="s">
        <v>604</v>
      </c>
      <c r="E200">
        <v>0</v>
      </c>
      <c r="F200" t="s">
        <v>784</v>
      </c>
      <c r="G200">
        <v>0</v>
      </c>
      <c r="H200">
        <v>0</v>
      </c>
      <c r="I200">
        <v>9.9999999999999995E-8</v>
      </c>
      <c r="J200">
        <v>0</v>
      </c>
      <c r="K200">
        <v>0</v>
      </c>
      <c r="L200">
        <v>1.875550016764604E-6</v>
      </c>
      <c r="M200">
        <v>0</v>
      </c>
      <c r="N200">
        <v>0</v>
      </c>
      <c r="O200" t="e">
        <f>_xlfn.XLOOKUP(Flux_Rabinowitz[[#This Row],[id]],[2]!rxns[id],[2]!rxns[id],"")</f>
        <v>#REF!</v>
      </c>
      <c r="P200" t="e">
        <f>IF(Flux_Rabinowitz[[#This Row],[exact name in model?]]="",_xlfn.XLOOKUP(_xlfn.TEXTBEFORE(Flux_Rabinowitz[[#This Row],[id]],"_",-1,,,Flux_Rabinowitz[[#This Row],[id]]),[2]!rxns[id without compartment],[2]!rxns[id],""),Flux_Rabinowitz[[#This Row],[exact name in model?]])</f>
        <v>#REF!</v>
      </c>
      <c r="Q200" t="str">
        <f>"v.up('RXN-"&amp;Flux_Rabinowitz[[#This Row],[id]]&amp;"_REV-SPONT') = "&amp;Flux_Rabinowitz[[#This Row],[val_fit]]&amp;" * %nscale%;"</f>
        <v>v.up('RXN-LGTHL_c_REV-SPONT') = 0 * %nscale%;</v>
      </c>
      <c r="R200">
        <f>_xlfn.XLOOKUP(Flux_Rabinowitz[[#This Row],[id]],Flux_Rabinowitz3[id],Flux_Rabinowitz3[val_fit],"")-Flux_Rabinowitz[[#This Row],[val_fit]]</f>
        <v>0</v>
      </c>
    </row>
    <row r="201" spans="1:18" hidden="1" x14ac:dyDescent="0.2">
      <c r="A201" t="s">
        <v>785</v>
      </c>
      <c r="B201" t="s">
        <v>786</v>
      </c>
      <c r="C201" t="s">
        <v>787</v>
      </c>
      <c r="D201" t="s">
        <v>604</v>
      </c>
      <c r="E201">
        <v>0</v>
      </c>
      <c r="F201" t="s">
        <v>788</v>
      </c>
      <c r="G201">
        <v>0.19258130000000001</v>
      </c>
      <c r="H201">
        <v>3.0729800000000002E-2</v>
      </c>
      <c r="I201">
        <v>0.50263449999999998</v>
      </c>
      <c r="J201">
        <v>3.6119586044354919</v>
      </c>
      <c r="K201">
        <v>0.57635276905172927</v>
      </c>
      <c r="L201">
        <v>9.4271614490146813</v>
      </c>
      <c r="M201">
        <v>0.12055511099277889</v>
      </c>
      <c r="N201">
        <v>2.261113897574381</v>
      </c>
      <c r="O201" t="e">
        <f>_xlfn.XLOOKUP(Flux_Rabinowitz[[#This Row],[id]],[2]!rxns[id],[2]!rxns[id],"")</f>
        <v>#REF!</v>
      </c>
      <c r="P201" t="e">
        <f>IF(Flux_Rabinowitz[[#This Row],[exact name in model?]]="",_xlfn.XLOOKUP(_xlfn.TEXTBEFORE(Flux_Rabinowitz[[#This Row],[id]],"_",-1,,,Flux_Rabinowitz[[#This Row],[id]]),[2]!rxns[id without compartment],[2]!rxns[id],""),Flux_Rabinowitz[[#This Row],[exact name in model?]])</f>
        <v>#REF!</v>
      </c>
      <c r="Q201" t="str">
        <f>"v.up('RXN-"&amp;Flux_Rabinowitz[[#This Row],[id]]&amp;"_REV-SPONT') = "&amp;Flux_Rabinowitz[[#This Row],[val_fit]]&amp;" * %nscale%;"</f>
        <v>v.up('RXN-LLFC2O_c_REV-SPONT') = 0.1925813 * %nscale%;</v>
      </c>
      <c r="R201">
        <f>_xlfn.XLOOKUP(Flux_Rabinowitz[[#This Row],[id]],Flux_Rabinowitz3[id],Flux_Rabinowitz3[val_fit],"")-Flux_Rabinowitz[[#This Row],[val_fit]]</f>
        <v>0</v>
      </c>
    </row>
    <row r="202" spans="1:18" hidden="1" x14ac:dyDescent="0.2">
      <c r="A202" t="s">
        <v>789</v>
      </c>
      <c r="B202" t="s">
        <v>790</v>
      </c>
      <c r="C202" t="s">
        <v>791</v>
      </c>
      <c r="D202" t="s">
        <v>265</v>
      </c>
      <c r="E202">
        <v>0</v>
      </c>
      <c r="F202" t="s">
        <v>792</v>
      </c>
      <c r="G202">
        <v>2.0682300000000001E-2</v>
      </c>
      <c r="H202">
        <v>2.0682099999999998E-2</v>
      </c>
      <c r="I202">
        <v>2.0682300000000001E-2</v>
      </c>
      <c r="J202">
        <v>0.38790688111730559</v>
      </c>
      <c r="K202">
        <v>0.38790313001727211</v>
      </c>
      <c r="L202">
        <v>0.38790688111730559</v>
      </c>
      <c r="M202">
        <v>2.0682266666666661E-2</v>
      </c>
      <c r="N202">
        <v>0.38791354599756878</v>
      </c>
      <c r="O202" t="e">
        <f>_xlfn.XLOOKUP(Flux_Rabinowitz[[#This Row],[id]],[2]!rxns[id],[2]!rxns[id],"")</f>
        <v>#REF!</v>
      </c>
      <c r="P202" t="e">
        <f>IF(Flux_Rabinowitz[[#This Row],[exact name in model?]]="",_xlfn.XLOOKUP(_xlfn.TEXTBEFORE(Flux_Rabinowitz[[#This Row],[id]],"_",-1,,,Flux_Rabinowitz[[#This Row],[id]]),[2]!rxns[id without compartment],[2]!rxns[id],""),Flux_Rabinowitz[[#This Row],[exact name in model?]])</f>
        <v>#REF!</v>
      </c>
      <c r="Q202" t="str">
        <f>"v.up('RXN-"&amp;Flux_Rabinowitz[[#This Row],[id]]&amp;"_REV-SPONT') = "&amp;Flux_Rabinowitz[[#This Row],[val_fit]]&amp;" * %nscale%;"</f>
        <v>v.up('RXN-LNS14DMy_c_REV-SPONT') = 0.0206823 * %nscale%;</v>
      </c>
      <c r="R202">
        <f>_xlfn.XLOOKUP(Flux_Rabinowitz[[#This Row],[id]],Flux_Rabinowitz3[id],Flux_Rabinowitz3[val_fit],"")-Flux_Rabinowitz[[#This Row],[val_fit]]</f>
        <v>0</v>
      </c>
    </row>
    <row r="203" spans="1:18" hidden="1" x14ac:dyDescent="0.2">
      <c r="A203" t="s">
        <v>793</v>
      </c>
      <c r="B203" t="s">
        <v>794</v>
      </c>
      <c r="C203" t="s">
        <v>795</v>
      </c>
      <c r="D203" t="s">
        <v>265</v>
      </c>
      <c r="E203">
        <v>0</v>
      </c>
      <c r="F203" t="s">
        <v>796</v>
      </c>
      <c r="G203">
        <v>2.0682300000000001E-2</v>
      </c>
      <c r="H203">
        <v>2.0682099999999998E-2</v>
      </c>
      <c r="I203">
        <v>2.0682300000000001E-2</v>
      </c>
      <c r="J203">
        <v>0.38790688111730559</v>
      </c>
      <c r="K203">
        <v>0.38790313001727211</v>
      </c>
      <c r="L203">
        <v>0.38790688111730559</v>
      </c>
      <c r="M203">
        <v>2.0682266666666661E-2</v>
      </c>
      <c r="N203">
        <v>0.38791354599756878</v>
      </c>
      <c r="O203" t="e">
        <f>_xlfn.XLOOKUP(Flux_Rabinowitz[[#This Row],[id]],[2]!rxns[id],[2]!rxns[id],"")</f>
        <v>#REF!</v>
      </c>
      <c r="P203" t="e">
        <f>IF(Flux_Rabinowitz[[#This Row],[exact name in model?]]="",_xlfn.XLOOKUP(_xlfn.TEXTBEFORE(Flux_Rabinowitz[[#This Row],[id]],"_",-1,,,Flux_Rabinowitz[[#This Row],[id]]),[2]!rxns[id without compartment],[2]!rxns[id],""),Flux_Rabinowitz[[#This Row],[exact name in model?]])</f>
        <v>#REF!</v>
      </c>
      <c r="Q203" t="str">
        <f>"v.up('RXN-"&amp;Flux_Rabinowitz[[#This Row],[id]]&amp;"_REV-SPONT') = "&amp;Flux_Rabinowitz[[#This Row],[val_fit]]&amp;" * %nscale%;"</f>
        <v>v.up('RXN-LNSTLS_c_REV-SPONT') = 0.0206823 * %nscale%;</v>
      </c>
      <c r="R203">
        <f>_xlfn.XLOOKUP(Flux_Rabinowitz[[#This Row],[id]],Flux_Rabinowitz3[id],Flux_Rabinowitz3[val_fit],"")-Flux_Rabinowitz[[#This Row],[val_fit]]</f>
        <v>0</v>
      </c>
    </row>
    <row r="204" spans="1:18" hidden="1" x14ac:dyDescent="0.2">
      <c r="A204" t="s">
        <v>797</v>
      </c>
      <c r="B204" t="s">
        <v>798</v>
      </c>
      <c r="C204" t="s">
        <v>799</v>
      </c>
      <c r="D204" t="s">
        <v>800</v>
      </c>
      <c r="E204">
        <v>0</v>
      </c>
      <c r="F204" t="s">
        <v>801</v>
      </c>
      <c r="G204">
        <v>4.9922999999999999E-3</v>
      </c>
      <c r="H204">
        <v>4.9921999999999996E-3</v>
      </c>
      <c r="I204">
        <v>4.9924000000000001E-3</v>
      </c>
      <c r="J204">
        <v>9.3633083486939314E-2</v>
      </c>
      <c r="K204">
        <v>9.3631207936922534E-2</v>
      </c>
      <c r="L204">
        <v>9.3634959036956081E-2</v>
      </c>
      <c r="M204">
        <v>4.9922623893467258E-3</v>
      </c>
      <c r="N204">
        <v>9.3634137747721932E-2</v>
      </c>
      <c r="O204" t="e">
        <f>_xlfn.XLOOKUP(Flux_Rabinowitz[[#This Row],[id]],[2]!rxns[id],[2]!rxns[id],"")</f>
        <v>#REF!</v>
      </c>
      <c r="P204" t="e">
        <f>IF(Flux_Rabinowitz[[#This Row],[exact name in model?]]="",_xlfn.XLOOKUP(_xlfn.TEXTBEFORE(Flux_Rabinowitz[[#This Row],[id]],"_",-1,,,Flux_Rabinowitz[[#This Row],[id]]),[2]!rxns[id without compartment],[2]!rxns[id],""),Flux_Rabinowitz[[#This Row],[exact name in model?]])</f>
        <v>#REF!</v>
      </c>
      <c r="Q204" t="str">
        <f>"v.up('RXN-"&amp;Flux_Rabinowitz[[#This Row],[id]]&amp;"_REV-SPONT') = "&amp;Flux_Rabinowitz[[#This Row],[val_fit]]&amp;" * %nscale%;"</f>
        <v>v.up('RXN-M1PS_c_REV-SPONT') = 0.0049923 * %nscale%;</v>
      </c>
      <c r="R204">
        <f>_xlfn.XLOOKUP(Flux_Rabinowitz[[#This Row],[id]],Flux_Rabinowitz3[id],Flux_Rabinowitz3[val_fit],"")-Flux_Rabinowitz[[#This Row],[val_fit]]</f>
        <v>0</v>
      </c>
    </row>
    <row r="205" spans="1:18" hidden="1" x14ac:dyDescent="0.2">
      <c r="A205" t="s">
        <v>802</v>
      </c>
      <c r="B205" t="s">
        <v>803</v>
      </c>
      <c r="C205" t="s">
        <v>804</v>
      </c>
      <c r="D205" t="s">
        <v>520</v>
      </c>
      <c r="E205">
        <v>0</v>
      </c>
      <c r="F205" t="s">
        <v>805</v>
      </c>
      <c r="G205">
        <v>0</v>
      </c>
      <c r="H205">
        <v>0</v>
      </c>
      <c r="I205">
        <v>0.170296</v>
      </c>
      <c r="J205">
        <v>0</v>
      </c>
      <c r="K205">
        <v>0</v>
      </c>
      <c r="L205">
        <v>3.1939866565494501</v>
      </c>
      <c r="M205">
        <v>0</v>
      </c>
      <c r="N205">
        <v>0</v>
      </c>
      <c r="O205" t="e">
        <f>_xlfn.XLOOKUP(Flux_Rabinowitz[[#This Row],[id]],[2]!rxns[id],[2]!rxns[id],"")</f>
        <v>#REF!</v>
      </c>
      <c r="P205" t="e">
        <f>IF(Flux_Rabinowitz[[#This Row],[exact name in model?]]="",_xlfn.XLOOKUP(_xlfn.TEXTBEFORE(Flux_Rabinowitz[[#This Row],[id]],"_",-1,,,Flux_Rabinowitz[[#This Row],[id]]),[2]!rxns[id without compartment],[2]!rxns[id],""),Flux_Rabinowitz[[#This Row],[exact name in model?]])</f>
        <v>#REF!</v>
      </c>
      <c r="Q205" t="str">
        <f>"v.up('RXN-"&amp;Flux_Rabinowitz[[#This Row],[id]]&amp;"_REV-SPONT') = "&amp;Flux_Rabinowitz[[#This Row],[val_fit]]&amp;" * %nscale%;"</f>
        <v>v.up('RXN-MALS_c_REV-SPONT') = 0 * %nscale%;</v>
      </c>
      <c r="R205">
        <f>_xlfn.XLOOKUP(Flux_Rabinowitz[[#This Row],[id]],Flux_Rabinowitz3[id],Flux_Rabinowitz3[val_fit],"")-Flux_Rabinowitz[[#This Row],[val_fit]]</f>
        <v>0</v>
      </c>
    </row>
    <row r="206" spans="1:18" hidden="1" x14ac:dyDescent="0.2">
      <c r="A206" t="s">
        <v>806</v>
      </c>
      <c r="B206" t="s">
        <v>807</v>
      </c>
      <c r="C206" t="s">
        <v>808</v>
      </c>
      <c r="D206" t="s">
        <v>26</v>
      </c>
      <c r="E206">
        <v>0</v>
      </c>
      <c r="F206" t="s">
        <v>809</v>
      </c>
      <c r="G206">
        <v>6.9999999999999997E-7</v>
      </c>
      <c r="H206">
        <v>0</v>
      </c>
      <c r="I206">
        <v>4.4441799999999997E-2</v>
      </c>
      <c r="J206">
        <v>1.3128850117352229E-5</v>
      </c>
      <c r="K206">
        <v>0</v>
      </c>
      <c r="L206">
        <v>0.83352818735049172</v>
      </c>
      <c r="M206">
        <v>0</v>
      </c>
      <c r="N206">
        <v>0</v>
      </c>
      <c r="O206" t="e">
        <f>_xlfn.XLOOKUP(Flux_Rabinowitz[[#This Row],[id]],[2]!rxns[id],[2]!rxns[id],"")</f>
        <v>#REF!</v>
      </c>
      <c r="P206" t="e">
        <f>IF(Flux_Rabinowitz[[#This Row],[exact name in model?]]="",_xlfn.XLOOKUP(_xlfn.TEXTBEFORE(Flux_Rabinowitz[[#This Row],[id]],"_",-1,,,Flux_Rabinowitz[[#This Row],[id]]),[2]!rxns[id without compartment],[2]!rxns[id],""),Flux_Rabinowitz[[#This Row],[exact name in model?]])</f>
        <v>#REF!</v>
      </c>
      <c r="Q206" t="str">
        <f>"v.up('RXN-"&amp;Flux_Rabinowitz[[#This Row],[id]]&amp;"_REV-SPONT') = "&amp;Flux_Rabinowitz[[#This Row],[val_fit]]&amp;" * %nscale%;"</f>
        <v>v.up('RXN-MALt2_m_REV-SPONT') = 0.0000007 * %nscale%;</v>
      </c>
      <c r="R206">
        <f>_xlfn.XLOOKUP(Flux_Rabinowitz[[#This Row],[id]],Flux_Rabinowitz3[id],Flux_Rabinowitz3[val_fit],"")-Flux_Rabinowitz[[#This Row],[val_fit]]</f>
        <v>0</v>
      </c>
    </row>
    <row r="207" spans="1:18" hidden="1" x14ac:dyDescent="0.2">
      <c r="A207" t="s">
        <v>810</v>
      </c>
      <c r="B207" t="s">
        <v>811</v>
      </c>
      <c r="C207" t="s">
        <v>812</v>
      </c>
      <c r="D207" t="s">
        <v>17</v>
      </c>
      <c r="E207">
        <v>0</v>
      </c>
      <c r="F207" t="s">
        <v>813</v>
      </c>
      <c r="G207">
        <v>0.1894806</v>
      </c>
      <c r="H207">
        <v>0.1894805</v>
      </c>
      <c r="I207">
        <v>0.1894807</v>
      </c>
      <c r="J207">
        <v>3.5538034250656718</v>
      </c>
      <c r="K207">
        <v>3.5538015495156552</v>
      </c>
      <c r="L207">
        <v>3.553805300615688</v>
      </c>
      <c r="M207">
        <v>0.1894805892809758</v>
      </c>
      <c r="N207">
        <v>3.553870011943836</v>
      </c>
      <c r="O207" t="e">
        <f>_xlfn.XLOOKUP(Flux_Rabinowitz[[#This Row],[id]],[2]!rxns[id],[2]!rxns[id],"")</f>
        <v>#REF!</v>
      </c>
      <c r="P207" t="e">
        <f>IF(Flux_Rabinowitz[[#This Row],[exact name in model?]]="",_xlfn.XLOOKUP(_xlfn.TEXTBEFORE(Flux_Rabinowitz[[#This Row],[id]],"_",-1,,,Flux_Rabinowitz[[#This Row],[id]]),[2]!rxns[id without compartment],[2]!rxns[id],""),Flux_Rabinowitz[[#This Row],[exact name in model?]])</f>
        <v>#REF!</v>
      </c>
      <c r="Q207" t="str">
        <f>"v.up('RXN-"&amp;Flux_Rabinowitz[[#This Row],[id]]&amp;"_REV-SPONT') = "&amp;Flux_Rabinowitz[[#This Row],[val_fit]]&amp;" * %nscale%;"</f>
        <v>v.up('RXN-MAN1PT_c_REV-SPONT') = 0.1894806 * %nscale%;</v>
      </c>
      <c r="R207">
        <f>_xlfn.XLOOKUP(Flux_Rabinowitz[[#This Row],[id]],Flux_Rabinowitz3[id],Flux_Rabinowitz3[val_fit],"")-Flux_Rabinowitz[[#This Row],[val_fit]]</f>
        <v>0</v>
      </c>
    </row>
    <row r="208" spans="1:18" hidden="1" x14ac:dyDescent="0.2">
      <c r="A208" t="s">
        <v>814</v>
      </c>
      <c r="B208" t="s">
        <v>815</v>
      </c>
      <c r="C208" t="s">
        <v>816</v>
      </c>
      <c r="D208" t="s">
        <v>17</v>
      </c>
      <c r="E208">
        <v>0</v>
      </c>
      <c r="F208" t="s">
        <v>817</v>
      </c>
      <c r="G208">
        <v>0.1894806</v>
      </c>
      <c r="H208">
        <v>0.1894805</v>
      </c>
      <c r="I208">
        <v>0.1894807</v>
      </c>
      <c r="J208">
        <v>3.5538034250656718</v>
      </c>
      <c r="K208">
        <v>3.5538015495156552</v>
      </c>
      <c r="L208">
        <v>3.553805300615688</v>
      </c>
      <c r="M208">
        <v>0.1894805892809758</v>
      </c>
      <c r="N208">
        <v>3.553870011943836</v>
      </c>
      <c r="O208" t="e">
        <f>_xlfn.XLOOKUP(Flux_Rabinowitz[[#This Row],[id]],[2]!rxns[id],[2]!rxns[id],"")</f>
        <v>#REF!</v>
      </c>
      <c r="P208" t="e">
        <f>IF(Flux_Rabinowitz[[#This Row],[exact name in model?]]="",_xlfn.XLOOKUP(_xlfn.TEXTBEFORE(Flux_Rabinowitz[[#This Row],[id]],"_",-1,,,Flux_Rabinowitz[[#This Row],[id]]),[2]!rxns[id without compartment],[2]!rxns[id],""),Flux_Rabinowitz[[#This Row],[exact name in model?]])</f>
        <v>#REF!</v>
      </c>
      <c r="Q208" t="str">
        <f>"v.up('RXN-"&amp;Flux_Rabinowitz[[#This Row],[id]]&amp;"_REV-SPONT') = "&amp;Flux_Rabinowitz[[#This Row],[val_fit]]&amp;" * %nscale%;"</f>
        <v>v.up('RXN-MAN6PI_c_REV-SPONT') = 0.1894806 * %nscale%;</v>
      </c>
      <c r="R208">
        <f>_xlfn.XLOOKUP(Flux_Rabinowitz[[#This Row],[id]],Flux_Rabinowitz3[id],Flux_Rabinowitz3[val_fit],"")-Flux_Rabinowitz[[#This Row],[val_fit]]</f>
        <v>0</v>
      </c>
    </row>
    <row r="209" spans="1:18" hidden="1" x14ac:dyDescent="0.2">
      <c r="A209" t="s">
        <v>818</v>
      </c>
      <c r="B209" t="s">
        <v>819</v>
      </c>
      <c r="C209" t="s">
        <v>820</v>
      </c>
      <c r="D209" t="s">
        <v>520</v>
      </c>
      <c r="E209">
        <v>1</v>
      </c>
      <c r="F209" t="s">
        <v>821</v>
      </c>
      <c r="G209">
        <v>-5.0663197000000002</v>
      </c>
      <c r="H209">
        <v>-5.7703530000000001</v>
      </c>
      <c r="I209">
        <v>-3.8850986000000001</v>
      </c>
      <c r="J209">
        <v>-95.021359982698428</v>
      </c>
      <c r="K209">
        <v>-108.22585665887679</v>
      </c>
      <c r="L209">
        <v>-72.866967443621391</v>
      </c>
      <c r="M209">
        <v>-3.8850986000000001</v>
      </c>
      <c r="N209">
        <v>-72.86833685908978</v>
      </c>
      <c r="O209" t="e">
        <f>_xlfn.XLOOKUP(Flux_Rabinowitz[[#This Row],[id]],[2]!rxns[id],[2]!rxns[id],"")</f>
        <v>#REF!</v>
      </c>
      <c r="P209" t="e">
        <f>IF(Flux_Rabinowitz[[#This Row],[exact name in model?]]="",_xlfn.XLOOKUP(_xlfn.TEXTBEFORE(Flux_Rabinowitz[[#This Row],[id]],"_",-1,,,Flux_Rabinowitz[[#This Row],[id]]),[2]!rxns[id without compartment],[2]!rxns[id],""),Flux_Rabinowitz[[#This Row],[exact name in model?]])</f>
        <v>#REF!</v>
      </c>
      <c r="Q209" t="str">
        <f>"v.up('RXN-"&amp;Flux_Rabinowitz[[#This Row],[id]]&amp;"_REV-SPONT') = "&amp;Flux_Rabinowitz[[#This Row],[val_fit]]&amp;" * %nscale%;"</f>
        <v>v.up('RXN-MDH_c_REV-SPONT') = -5.0663197 * %nscale%;</v>
      </c>
      <c r="R209">
        <f>_xlfn.XLOOKUP(Flux_Rabinowitz[[#This Row],[id]],Flux_Rabinowitz3[id],Flux_Rabinowitz3[val_fit],"")-Flux_Rabinowitz[[#This Row],[val_fit]]</f>
        <v>0</v>
      </c>
    </row>
    <row r="210" spans="1:18" hidden="1" x14ac:dyDescent="0.2">
      <c r="A210" t="s">
        <v>822</v>
      </c>
      <c r="B210" t="s">
        <v>819</v>
      </c>
      <c r="C210" t="s">
        <v>823</v>
      </c>
      <c r="D210" t="s">
        <v>97</v>
      </c>
      <c r="E210">
        <v>1</v>
      </c>
      <c r="F210" t="s">
        <v>824</v>
      </c>
      <c r="G210">
        <v>6.0236141999999999</v>
      </c>
      <c r="H210">
        <v>4.8477027000000001</v>
      </c>
      <c r="I210">
        <v>6.6214083000000006</v>
      </c>
      <c r="J210">
        <v>112.97589713793499</v>
      </c>
      <c r="K210">
        <v>90.921088802548155</v>
      </c>
      <c r="L210">
        <v>124.1878244807029</v>
      </c>
      <c r="M210">
        <v>4.9179655851232216</v>
      </c>
      <c r="N210">
        <v>92.240637835593034</v>
      </c>
      <c r="O210" t="e">
        <f>_xlfn.XLOOKUP(Flux_Rabinowitz[[#This Row],[id]],[2]!rxns[id],[2]!rxns[id],"")</f>
        <v>#REF!</v>
      </c>
      <c r="P210" t="e">
        <f>IF(Flux_Rabinowitz[[#This Row],[exact name in model?]]="",_xlfn.XLOOKUP(_xlfn.TEXTBEFORE(Flux_Rabinowitz[[#This Row],[id]],"_",-1,,,Flux_Rabinowitz[[#This Row],[id]]),[2]!rxns[id without compartment],[2]!rxns[id],""),Flux_Rabinowitz[[#This Row],[exact name in model?]])</f>
        <v>#REF!</v>
      </c>
      <c r="Q210" t="str">
        <f>"v.up('RXN-"&amp;Flux_Rabinowitz[[#This Row],[id]]&amp;"_REV-SPONT') = "&amp;Flux_Rabinowitz[[#This Row],[val_fit]]&amp;" * %nscale%;"</f>
        <v>v.up('RXN-MDH_m_REV-SPONT') = 6.0236142 * %nscale%;</v>
      </c>
      <c r="R210">
        <f>_xlfn.XLOOKUP(Flux_Rabinowitz[[#This Row],[id]],Flux_Rabinowitz3[id],Flux_Rabinowitz3[val_fit],"")-Flux_Rabinowitz[[#This Row],[val_fit]]</f>
        <v>0</v>
      </c>
    </row>
    <row r="211" spans="1:18" hidden="1" x14ac:dyDescent="0.2">
      <c r="A211" t="s">
        <v>825</v>
      </c>
      <c r="B211" t="s">
        <v>826</v>
      </c>
      <c r="C211" t="s">
        <v>827</v>
      </c>
      <c r="D211" t="s">
        <v>97</v>
      </c>
      <c r="E211">
        <v>0</v>
      </c>
      <c r="F211" t="s">
        <v>828</v>
      </c>
      <c r="G211">
        <v>0.49520530000000001</v>
      </c>
      <c r="H211">
        <v>0.43467820000000001</v>
      </c>
      <c r="I211">
        <v>0.57678399999999996</v>
      </c>
      <c r="J211">
        <v>9.2878230871692065</v>
      </c>
      <c r="K211">
        <v>8.152607052972078</v>
      </c>
      <c r="L211">
        <v>10.81787240869555</v>
      </c>
      <c r="M211">
        <v>0.48161320753724401</v>
      </c>
      <c r="N211">
        <v>9.0330663532221838</v>
      </c>
      <c r="O211" t="e">
        <f>_xlfn.XLOOKUP(Flux_Rabinowitz[[#This Row],[id]],[2]!rxns[id],[2]!rxns[id],"")</f>
        <v>#REF!</v>
      </c>
      <c r="P211" t="e">
        <f>IF(Flux_Rabinowitz[[#This Row],[exact name in model?]]="",_xlfn.XLOOKUP(_xlfn.TEXTBEFORE(Flux_Rabinowitz[[#This Row],[id]],"_",-1,,,Flux_Rabinowitz[[#This Row],[id]]),[2]!rxns[id without compartment],[2]!rxns[id],""),Flux_Rabinowitz[[#This Row],[exact name in model?]])</f>
        <v>#REF!</v>
      </c>
      <c r="Q211" t="str">
        <f>"v.up('RXN-"&amp;Flux_Rabinowitz[[#This Row],[id]]&amp;"_REV-SPONT') = "&amp;Flux_Rabinowitz[[#This Row],[val_fit]]&amp;" * %nscale%;"</f>
        <v>v.up('RXN-ME1_m_REV-SPONT') = 0.4952053 * %nscale%;</v>
      </c>
      <c r="R211">
        <f>_xlfn.XLOOKUP(Flux_Rabinowitz[[#This Row],[id]],Flux_Rabinowitz3[id],Flux_Rabinowitz3[val_fit],"")-Flux_Rabinowitz[[#This Row],[val_fit]]</f>
        <v>0</v>
      </c>
    </row>
    <row r="212" spans="1:18" hidden="1" x14ac:dyDescent="0.2">
      <c r="A212" t="s">
        <v>829</v>
      </c>
      <c r="B212" t="s">
        <v>830</v>
      </c>
      <c r="C212" t="s">
        <v>831</v>
      </c>
      <c r="D212" t="s">
        <v>77</v>
      </c>
      <c r="E212">
        <v>0</v>
      </c>
      <c r="F212" t="s">
        <v>832</v>
      </c>
      <c r="G212">
        <v>0</v>
      </c>
      <c r="H212">
        <v>0</v>
      </c>
      <c r="I212">
        <v>3.04649E-2</v>
      </c>
      <c r="J212">
        <v>0</v>
      </c>
      <c r="K212">
        <v>0</v>
      </c>
      <c r="L212">
        <v>0.57138443705731978</v>
      </c>
      <c r="M212">
        <v>0</v>
      </c>
      <c r="N212">
        <v>0</v>
      </c>
      <c r="O212" t="e">
        <f>_xlfn.XLOOKUP(Flux_Rabinowitz[[#This Row],[id]],[2]!rxns[id],[2]!rxns[id],"")</f>
        <v>#REF!</v>
      </c>
      <c r="P212" t="e">
        <f>IF(Flux_Rabinowitz[[#This Row],[exact name in model?]]="",_xlfn.XLOOKUP(_xlfn.TEXTBEFORE(Flux_Rabinowitz[[#This Row],[id]],"_",-1,,,Flux_Rabinowitz[[#This Row],[id]]),[2]!rxns[id without compartment],[2]!rxns[id],""),Flux_Rabinowitz[[#This Row],[exact name in model?]])</f>
        <v>#REF!</v>
      </c>
      <c r="Q212" t="str">
        <f>"v.up('RXN-"&amp;Flux_Rabinowitz[[#This Row],[id]]&amp;"_REV-SPONT') = "&amp;Flux_Rabinowitz[[#This Row],[val_fit]]&amp;" * %nscale%;"</f>
        <v>v.up('RXN-ME2_c_REV-SPONT') = 0 * %nscale%;</v>
      </c>
      <c r="R212">
        <f>_xlfn.XLOOKUP(Flux_Rabinowitz[[#This Row],[id]],Flux_Rabinowitz3[id],Flux_Rabinowitz3[val_fit],"")-Flux_Rabinowitz[[#This Row],[val_fit]]</f>
        <v>0</v>
      </c>
    </row>
    <row r="213" spans="1:18" hidden="1" x14ac:dyDescent="0.2">
      <c r="A213" t="s">
        <v>833</v>
      </c>
      <c r="B213" t="s">
        <v>830</v>
      </c>
      <c r="C213" t="s">
        <v>834</v>
      </c>
      <c r="D213" t="s">
        <v>97</v>
      </c>
      <c r="E213">
        <v>0</v>
      </c>
      <c r="F213" t="s">
        <v>828</v>
      </c>
      <c r="G213">
        <v>0</v>
      </c>
      <c r="H213">
        <v>0</v>
      </c>
      <c r="I213">
        <v>0.14214840000000001</v>
      </c>
      <c r="J213">
        <v>0</v>
      </c>
      <c r="K213">
        <v>0</v>
      </c>
      <c r="L213">
        <v>2.6660643400306161</v>
      </c>
      <c r="M213">
        <v>0</v>
      </c>
      <c r="N213">
        <v>0</v>
      </c>
      <c r="O213" t="e">
        <f>_xlfn.XLOOKUP(Flux_Rabinowitz[[#This Row],[id]],[2]!rxns[id],[2]!rxns[id],"")</f>
        <v>#REF!</v>
      </c>
      <c r="P213" t="e">
        <f>IF(Flux_Rabinowitz[[#This Row],[exact name in model?]]="",_xlfn.XLOOKUP(_xlfn.TEXTBEFORE(Flux_Rabinowitz[[#This Row],[id]],"_",-1,,,Flux_Rabinowitz[[#This Row],[id]]),[2]!rxns[id without compartment],[2]!rxns[id],""),Flux_Rabinowitz[[#This Row],[exact name in model?]])</f>
        <v>#REF!</v>
      </c>
      <c r="Q213" t="str">
        <f>"v.up('RXN-"&amp;Flux_Rabinowitz[[#This Row],[id]]&amp;"_REV-SPONT') = "&amp;Flux_Rabinowitz[[#This Row],[val_fit]]&amp;" * %nscale%;"</f>
        <v>v.up('RXN-ME2_m_REV-SPONT') = 0 * %nscale%;</v>
      </c>
      <c r="R213">
        <f>_xlfn.XLOOKUP(Flux_Rabinowitz[[#This Row],[id]],Flux_Rabinowitz3[id],Flux_Rabinowitz3[val_fit],"")-Flux_Rabinowitz[[#This Row],[val_fit]]</f>
        <v>0</v>
      </c>
    </row>
    <row r="214" spans="1:18" hidden="1" x14ac:dyDescent="0.2">
      <c r="A214" t="s">
        <v>835</v>
      </c>
      <c r="B214" t="s">
        <v>836</v>
      </c>
      <c r="C214" t="s">
        <v>837</v>
      </c>
      <c r="D214" t="s">
        <v>154</v>
      </c>
      <c r="E214">
        <v>0</v>
      </c>
      <c r="F214" t="s">
        <v>838</v>
      </c>
      <c r="G214">
        <v>5.4062899999999997E-2</v>
      </c>
      <c r="H214">
        <v>5.4062699999999998E-2</v>
      </c>
      <c r="I214">
        <v>0.53150629999999999</v>
      </c>
      <c r="J214">
        <v>1.013976730013431</v>
      </c>
      <c r="K214">
        <v>1.0139729789133971</v>
      </c>
      <c r="L214">
        <v>9.9686664987549243</v>
      </c>
      <c r="M214">
        <v>5.4062781618871049E-2</v>
      </c>
      <c r="N214">
        <v>1.0139935657085519</v>
      </c>
      <c r="O214" t="e">
        <f>_xlfn.XLOOKUP(Flux_Rabinowitz[[#This Row],[id]],[2]!rxns[id],[2]!rxns[id],"")</f>
        <v>#REF!</v>
      </c>
      <c r="P214" t="e">
        <f>IF(Flux_Rabinowitz[[#This Row],[exact name in model?]]="",_xlfn.XLOOKUP(_xlfn.TEXTBEFORE(Flux_Rabinowitz[[#This Row],[id]],"_",-1,,,Flux_Rabinowitz[[#This Row],[id]]),[2]!rxns[id without compartment],[2]!rxns[id],""),Flux_Rabinowitz[[#This Row],[exact name in model?]])</f>
        <v>#REF!</v>
      </c>
      <c r="Q214" t="str">
        <f>"v.up('RXN-"&amp;Flux_Rabinowitz[[#This Row],[id]]&amp;"_REV-SPONT') = "&amp;Flux_Rabinowitz[[#This Row],[val_fit]]&amp;" * %nscale%;"</f>
        <v>v.up('RXN-METAT_c_REV-SPONT') = 0.0540629 * %nscale%;</v>
      </c>
      <c r="R214">
        <f>_xlfn.XLOOKUP(Flux_Rabinowitz[[#This Row],[id]],Flux_Rabinowitz3[id],Flux_Rabinowitz3[val_fit],"")-Flux_Rabinowitz[[#This Row],[val_fit]]</f>
        <v>0</v>
      </c>
    </row>
    <row r="215" spans="1:18" hidden="1" x14ac:dyDescent="0.2">
      <c r="A215" t="s">
        <v>839</v>
      </c>
      <c r="B215" t="s">
        <v>840</v>
      </c>
      <c r="C215" t="s">
        <v>841</v>
      </c>
      <c r="D215" t="s">
        <v>154</v>
      </c>
      <c r="E215">
        <v>0</v>
      </c>
      <c r="F215" t="s">
        <v>842</v>
      </c>
      <c r="G215">
        <v>0</v>
      </c>
      <c r="H215">
        <v>0</v>
      </c>
      <c r="I215">
        <v>0.1128803</v>
      </c>
      <c r="J215">
        <v>0</v>
      </c>
      <c r="K215">
        <v>0</v>
      </c>
      <c r="L215">
        <v>2.1171264855739351</v>
      </c>
      <c r="M215">
        <v>0</v>
      </c>
      <c r="N215">
        <v>0</v>
      </c>
      <c r="O215" t="e">
        <f>_xlfn.XLOOKUP(Flux_Rabinowitz[[#This Row],[id]],[2]!rxns[id],[2]!rxns[id],"")</f>
        <v>#REF!</v>
      </c>
      <c r="P215" t="e">
        <f>IF(Flux_Rabinowitz[[#This Row],[exact name in model?]]="",_xlfn.XLOOKUP(_xlfn.TEXTBEFORE(Flux_Rabinowitz[[#This Row],[id]],"_",-1,,,Flux_Rabinowitz[[#This Row],[id]]),[2]!rxns[id without compartment],[2]!rxns[id],""),Flux_Rabinowitz[[#This Row],[exact name in model?]])</f>
        <v>#REF!</v>
      </c>
      <c r="Q215" t="str">
        <f>"v.up('RXN-"&amp;Flux_Rabinowitz[[#This Row],[id]]&amp;"_REV-SPONT') = "&amp;Flux_Rabinowitz[[#This Row],[val_fit]]&amp;" * %nscale%;"</f>
        <v>v.up('RXN-METB1_c_REV-SPONT') = 0 * %nscale%;</v>
      </c>
      <c r="R215">
        <f>_xlfn.XLOOKUP(Flux_Rabinowitz[[#This Row],[id]],Flux_Rabinowitz3[id],Flux_Rabinowitz3[val_fit],"")-Flux_Rabinowitz[[#This Row],[val_fit]]</f>
        <v>0</v>
      </c>
    </row>
    <row r="216" spans="1:18" hidden="1" x14ac:dyDescent="0.2">
      <c r="A216" t="s">
        <v>843</v>
      </c>
      <c r="B216" t="s">
        <v>844</v>
      </c>
      <c r="C216" t="s">
        <v>845</v>
      </c>
      <c r="D216" t="s">
        <v>154</v>
      </c>
      <c r="E216">
        <v>0</v>
      </c>
      <c r="F216" t="s">
        <v>846</v>
      </c>
      <c r="G216">
        <v>7.2371400000000002E-2</v>
      </c>
      <c r="H216">
        <v>7.23713E-2</v>
      </c>
      <c r="I216">
        <v>7.2371500000000005E-2</v>
      </c>
      <c r="J216">
        <v>1.357361804832778</v>
      </c>
      <c r="K216">
        <v>1.3573599292827621</v>
      </c>
      <c r="L216">
        <v>1.3573636803827951</v>
      </c>
      <c r="M216">
        <v>7.2371442618435033E-2</v>
      </c>
      <c r="N216">
        <v>1.3573881135728221</v>
      </c>
      <c r="O216" t="e">
        <f>_xlfn.XLOOKUP(Flux_Rabinowitz[[#This Row],[id]],[2]!rxns[id],[2]!rxns[id],"")</f>
        <v>#REF!</v>
      </c>
      <c r="P216" t="e">
        <f>IF(Flux_Rabinowitz[[#This Row],[exact name in model?]]="",_xlfn.XLOOKUP(_xlfn.TEXTBEFORE(Flux_Rabinowitz[[#This Row],[id]],"_",-1,,,Flux_Rabinowitz[[#This Row],[id]]),[2]!rxns[id without compartment],[2]!rxns[id],""),Flux_Rabinowitz[[#This Row],[exact name in model?]])</f>
        <v>#REF!</v>
      </c>
      <c r="Q216" t="str">
        <f>"v.up('RXN-"&amp;Flux_Rabinowitz[[#This Row],[id]]&amp;"_REV-SPONT') = "&amp;Flux_Rabinowitz[[#This Row],[val_fit]]&amp;" * %nscale%;"</f>
        <v>v.up('RXN-METS_c_REV-SPONT') = 0.0723714 * %nscale%;</v>
      </c>
      <c r="R216">
        <f>_xlfn.XLOOKUP(Flux_Rabinowitz[[#This Row],[id]],Flux_Rabinowitz3[id],Flux_Rabinowitz3[val_fit],"")-Flux_Rabinowitz[[#This Row],[val_fit]]</f>
        <v>0</v>
      </c>
    </row>
    <row r="217" spans="1:18" hidden="1" x14ac:dyDescent="0.2">
      <c r="A217" t="s">
        <v>847</v>
      </c>
      <c r="B217" t="s">
        <v>848</v>
      </c>
      <c r="C217" t="s">
        <v>849</v>
      </c>
      <c r="D217" t="s">
        <v>48</v>
      </c>
      <c r="E217">
        <v>0</v>
      </c>
      <c r="F217" t="s">
        <v>850</v>
      </c>
      <c r="G217">
        <v>0.1240935</v>
      </c>
      <c r="H217">
        <v>0.12409340000000001</v>
      </c>
      <c r="I217">
        <v>0.1240936</v>
      </c>
      <c r="J217">
        <v>2.327435660053784</v>
      </c>
      <c r="K217">
        <v>2.327433784503766</v>
      </c>
      <c r="L217">
        <v>2.3274375356038002</v>
      </c>
      <c r="M217">
        <v>0.1240936</v>
      </c>
      <c r="N217">
        <v>2.3274812759854129</v>
      </c>
      <c r="O217" t="e">
        <f>_xlfn.XLOOKUP(Flux_Rabinowitz[[#This Row],[id]],[2]!rxns[id],[2]!rxns[id],"")</f>
        <v>#REF!</v>
      </c>
      <c r="P217" t="e">
        <f>IF(Flux_Rabinowitz[[#This Row],[exact name in model?]]="",_xlfn.XLOOKUP(_xlfn.TEXTBEFORE(Flux_Rabinowitz[[#This Row],[id]],"_",-1,,,Flux_Rabinowitz[[#This Row],[id]]),[2]!rxns[id without compartment],[2]!rxns[id],""),Flux_Rabinowitz[[#This Row],[exact name in model?]])</f>
        <v>#REF!</v>
      </c>
      <c r="Q217" t="str">
        <f>"v.up('RXN-"&amp;Flux_Rabinowitz[[#This Row],[id]]&amp;"_REV-SPONT') = "&amp;Flux_Rabinowitz[[#This Row],[val_fit]]&amp;" * %nscale%;"</f>
        <v>v.up('RXN-MEVK1_c_REV-SPONT') = 0.1240935 * %nscale%;</v>
      </c>
      <c r="R217">
        <f>_xlfn.XLOOKUP(Flux_Rabinowitz[[#This Row],[id]],Flux_Rabinowitz3[id],Flux_Rabinowitz3[val_fit],"")-Flux_Rabinowitz[[#This Row],[val_fit]]</f>
        <v>0</v>
      </c>
    </row>
    <row r="218" spans="1:18" hidden="1" x14ac:dyDescent="0.2">
      <c r="A218" t="s">
        <v>851</v>
      </c>
      <c r="B218" t="s">
        <v>852</v>
      </c>
      <c r="C218" t="s">
        <v>853</v>
      </c>
      <c r="D218" t="s">
        <v>26</v>
      </c>
      <c r="E218">
        <v>0</v>
      </c>
      <c r="G218">
        <v>2.4589E-2</v>
      </c>
      <c r="H218">
        <v>2.45889E-2</v>
      </c>
      <c r="I218">
        <v>2.4589099999999999E-2</v>
      </c>
      <c r="J218">
        <v>0.4611789936222484</v>
      </c>
      <c r="K218">
        <v>0.46117711807223172</v>
      </c>
      <c r="L218">
        <v>0.46118086917226508</v>
      </c>
      <c r="M218">
        <v>2.4588986723237841E-2</v>
      </c>
      <c r="N218">
        <v>0.46118741171011229</v>
      </c>
      <c r="O218" t="e">
        <f>_xlfn.XLOOKUP(Flux_Rabinowitz[[#This Row],[id]],[2]!rxns[id],[2]!rxns[id],"")</f>
        <v>#REF!</v>
      </c>
      <c r="P218" t="e">
        <f>IF(Flux_Rabinowitz[[#This Row],[exact name in model?]]="",_xlfn.XLOOKUP(_xlfn.TEXTBEFORE(Flux_Rabinowitz[[#This Row],[id]],"_",-1,,,Flux_Rabinowitz[[#This Row],[id]]),[2]!rxns[id without compartment],[2]!rxns[id],""),Flux_Rabinowitz[[#This Row],[exact name in model?]])</f>
        <v>#REF!</v>
      </c>
      <c r="Q218" t="str">
        <f>"v.up('RXN-"&amp;Flux_Rabinowitz[[#This Row],[id]]&amp;"_REV-SPONT') = "&amp;Flux_Rabinowitz[[#This Row],[val_fit]]&amp;" * %nscale%;"</f>
        <v>v.up('RXN-MG2t_c_e_REV-SPONT') = 0.024589 * %nscale%;</v>
      </c>
      <c r="R218">
        <f>_xlfn.XLOOKUP(Flux_Rabinowitz[[#This Row],[id]],Flux_Rabinowitz3[id],Flux_Rabinowitz3[val_fit],"")-Flux_Rabinowitz[[#This Row],[val_fit]]</f>
        <v>0</v>
      </c>
    </row>
    <row r="219" spans="1:18" hidden="1" x14ac:dyDescent="0.2">
      <c r="A219" t="s">
        <v>854</v>
      </c>
      <c r="B219" t="s">
        <v>855</v>
      </c>
      <c r="C219" t="s">
        <v>856</v>
      </c>
      <c r="D219" t="s">
        <v>604</v>
      </c>
      <c r="E219">
        <v>0</v>
      </c>
      <c r="G219">
        <v>0.19258130000000001</v>
      </c>
      <c r="H219">
        <v>3.0729800000000002E-2</v>
      </c>
      <c r="I219">
        <v>0.50263449999999998</v>
      </c>
      <c r="J219">
        <v>3.6119586044354919</v>
      </c>
      <c r="K219">
        <v>0.57635276905172927</v>
      </c>
      <c r="L219">
        <v>9.4271614490146813</v>
      </c>
      <c r="M219">
        <v>0.12055511099277889</v>
      </c>
      <c r="N219">
        <v>2.261113897574381</v>
      </c>
      <c r="O219" t="e">
        <f>_xlfn.XLOOKUP(Flux_Rabinowitz[[#This Row],[id]],[2]!rxns[id],[2]!rxns[id],"")</f>
        <v>#REF!</v>
      </c>
      <c r="P219" t="e">
        <f>IF(Flux_Rabinowitz[[#This Row],[exact name in model?]]="",_xlfn.XLOOKUP(_xlfn.TEXTBEFORE(Flux_Rabinowitz[[#This Row],[id]],"_",-1,,,Flux_Rabinowitz[[#This Row],[id]]),[2]!rxns[id without compartment],[2]!rxns[id],""),Flux_Rabinowitz[[#This Row],[exact name in model?]])</f>
        <v>#REF!</v>
      </c>
      <c r="Q219" t="str">
        <f>"v.up('RXN-"&amp;Flux_Rabinowitz[[#This Row],[id]]&amp;"_REV-SPONT') = "&amp;Flux_Rabinowitz[[#This Row],[val_fit]]&amp;" * %nscale%;"</f>
        <v>v.up('RXN-MGSA_c_REV-SPONT') = 0.1925813 * %nscale%;</v>
      </c>
      <c r="R219">
        <f>_xlfn.XLOOKUP(Flux_Rabinowitz[[#This Row],[id]],Flux_Rabinowitz3[id],Flux_Rabinowitz3[val_fit],"")-Flux_Rabinowitz[[#This Row],[val_fit]]</f>
        <v>0</v>
      </c>
    </row>
    <row r="220" spans="1:18" hidden="1" x14ac:dyDescent="0.2">
      <c r="A220" t="s">
        <v>857</v>
      </c>
      <c r="B220" t="s">
        <v>858</v>
      </c>
      <c r="C220" t="s">
        <v>859</v>
      </c>
      <c r="D220" t="s">
        <v>800</v>
      </c>
      <c r="E220">
        <v>0</v>
      </c>
      <c r="F220" t="s">
        <v>860</v>
      </c>
      <c r="G220">
        <v>4.9922999999999999E-3</v>
      </c>
      <c r="H220">
        <v>4.9921999999999996E-3</v>
      </c>
      <c r="I220">
        <v>4.9924000000000001E-3</v>
      </c>
      <c r="J220">
        <v>9.3633083486939314E-2</v>
      </c>
      <c r="K220">
        <v>9.3631207936922534E-2</v>
      </c>
      <c r="L220">
        <v>9.3634959036956081E-2</v>
      </c>
      <c r="M220">
        <v>4.9922623893467258E-3</v>
      </c>
      <c r="N220">
        <v>9.3634137747721932E-2</v>
      </c>
      <c r="O220" t="e">
        <f>_xlfn.XLOOKUP(Flux_Rabinowitz[[#This Row],[id]],[2]!rxns[id],[2]!rxns[id],"")</f>
        <v>#REF!</v>
      </c>
      <c r="P220" t="e">
        <f>IF(Flux_Rabinowitz[[#This Row],[exact name in model?]]="",_xlfn.XLOOKUP(_xlfn.TEXTBEFORE(Flux_Rabinowitz[[#This Row],[id]],"_",-1,,,Flux_Rabinowitz[[#This Row],[id]]),[2]!rxns[id without compartment],[2]!rxns[id],""),Flux_Rabinowitz[[#This Row],[exact name in model?]])</f>
        <v>#REF!</v>
      </c>
      <c r="Q220" t="str">
        <f>"v.up('RXN-"&amp;Flux_Rabinowitz[[#This Row],[id]]&amp;"_REV-SPONT') = "&amp;Flux_Rabinowitz[[#This Row],[val_fit]]&amp;" * %nscale%;"</f>
        <v>v.up('RXN-MI1PP_c_REV-SPONT') = 0.0049923 * %nscale%;</v>
      </c>
      <c r="R220">
        <f>_xlfn.XLOOKUP(Flux_Rabinowitz[[#This Row],[id]],Flux_Rabinowitz3[id],Flux_Rabinowitz3[val_fit],"")-Flux_Rabinowitz[[#This Row],[val_fit]]</f>
        <v>0</v>
      </c>
    </row>
    <row r="221" spans="1:18" hidden="1" x14ac:dyDescent="0.2">
      <c r="A221" t="s">
        <v>861</v>
      </c>
      <c r="B221" t="s">
        <v>862</v>
      </c>
      <c r="C221" t="s">
        <v>863</v>
      </c>
      <c r="D221" t="s">
        <v>26</v>
      </c>
      <c r="E221">
        <v>0</v>
      </c>
      <c r="G221">
        <v>3.6300000000000001E-5</v>
      </c>
      <c r="H221">
        <v>3.6199999999999999E-5</v>
      </c>
      <c r="I221">
        <v>3.6399999999999997E-5</v>
      </c>
      <c r="J221">
        <v>6.8082465608555113E-4</v>
      </c>
      <c r="K221">
        <v>6.7894910606878655E-4</v>
      </c>
      <c r="L221">
        <v>6.8270020610231583E-4</v>
      </c>
      <c r="M221">
        <v>3.6338213592597619E-5</v>
      </c>
      <c r="N221">
        <v>6.8155417958323068E-4</v>
      </c>
      <c r="O221" t="e">
        <f>_xlfn.XLOOKUP(Flux_Rabinowitz[[#This Row],[id]],[2]!rxns[id],[2]!rxns[id],"")</f>
        <v>#REF!</v>
      </c>
      <c r="P221" t="e">
        <f>IF(Flux_Rabinowitz[[#This Row],[exact name in model?]]="",_xlfn.XLOOKUP(_xlfn.TEXTBEFORE(Flux_Rabinowitz[[#This Row],[id]],"_",-1,,,Flux_Rabinowitz[[#This Row],[id]]),[2]!rxns[id without compartment],[2]!rxns[id],""),Flux_Rabinowitz[[#This Row],[exact name in model?]])</f>
        <v>#REF!</v>
      </c>
      <c r="Q221" t="str">
        <f>"v.up('RXN-"&amp;Flux_Rabinowitz[[#This Row],[id]]&amp;"_REV-SPONT') = "&amp;Flux_Rabinowitz[[#This Row],[val_fit]]&amp;" * %nscale%;"</f>
        <v>v.up('RXN-MN2t_c_e_REV-SPONT') = 0.0000363 * %nscale%;</v>
      </c>
      <c r="R221">
        <f>_xlfn.XLOOKUP(Flux_Rabinowitz[[#This Row],[id]],Flux_Rabinowitz3[id],Flux_Rabinowitz3[val_fit],"")-Flux_Rabinowitz[[#This Row],[val_fit]]</f>
        <v>0</v>
      </c>
    </row>
    <row r="222" spans="1:18" hidden="1" x14ac:dyDescent="0.2">
      <c r="A222" t="s">
        <v>864</v>
      </c>
      <c r="B222" t="s">
        <v>865</v>
      </c>
      <c r="C222" t="s">
        <v>866</v>
      </c>
      <c r="D222" t="s">
        <v>390</v>
      </c>
      <c r="E222">
        <v>0</v>
      </c>
      <c r="F222" t="s">
        <v>867</v>
      </c>
      <c r="G222">
        <v>7.2371400000000002E-2</v>
      </c>
      <c r="H222">
        <v>7.23713E-2</v>
      </c>
      <c r="I222">
        <v>7.2371500000000005E-2</v>
      </c>
      <c r="J222">
        <v>1.357361804832778</v>
      </c>
      <c r="K222">
        <v>1.3573599292827621</v>
      </c>
      <c r="L222">
        <v>1.3573636803827951</v>
      </c>
      <c r="M222">
        <v>7.2371442618435033E-2</v>
      </c>
      <c r="N222">
        <v>1.3573881135728221</v>
      </c>
      <c r="O222" t="e">
        <f>_xlfn.XLOOKUP(Flux_Rabinowitz[[#This Row],[id]],[2]!rxns[id],[2]!rxns[id],"")</f>
        <v>#REF!</v>
      </c>
      <c r="P222" t="e">
        <f>IF(Flux_Rabinowitz[[#This Row],[exact name in model?]]="",_xlfn.XLOOKUP(_xlfn.TEXTBEFORE(Flux_Rabinowitz[[#This Row],[id]],"_",-1,,,Flux_Rabinowitz[[#This Row],[id]]),[2]!rxns[id without compartment],[2]!rxns[id],""),Flux_Rabinowitz[[#This Row],[exact name in model?]])</f>
        <v>#REF!</v>
      </c>
      <c r="Q222" t="str">
        <f>"v.up('RXN-"&amp;Flux_Rabinowitz[[#This Row],[id]]&amp;"_REV-SPONT') = "&amp;Flux_Rabinowitz[[#This Row],[val_fit]]&amp;" * %nscale%;"</f>
        <v>v.up('RXN-MTHFR3_c_REV-SPONT') = 0.0723714 * %nscale%;</v>
      </c>
      <c r="R222">
        <f>_xlfn.XLOOKUP(Flux_Rabinowitz[[#This Row],[id]],Flux_Rabinowitz3[id],Flux_Rabinowitz3[val_fit],"")-Flux_Rabinowitz[[#This Row],[val_fit]]</f>
        <v>0</v>
      </c>
    </row>
    <row r="223" spans="1:18" hidden="1" x14ac:dyDescent="0.2">
      <c r="A223" t="s">
        <v>868</v>
      </c>
      <c r="B223" t="s">
        <v>869</v>
      </c>
      <c r="C223" t="s">
        <v>870</v>
      </c>
      <c r="D223" t="s">
        <v>235</v>
      </c>
      <c r="E223">
        <v>0</v>
      </c>
      <c r="F223" t="s">
        <v>871</v>
      </c>
      <c r="G223">
        <v>15.101385799999999</v>
      </c>
      <c r="H223">
        <v>13.7198662</v>
      </c>
      <c r="I223">
        <v>16.0815664</v>
      </c>
      <c r="J223">
        <v>283.23404390358752</v>
      </c>
      <c r="K223">
        <v>257.32295281418118</v>
      </c>
      <c r="L223">
        <v>301.61782131121089</v>
      </c>
      <c r="M223">
        <v>14.099130788580609</v>
      </c>
      <c r="N223">
        <v>264.44121951567882</v>
      </c>
      <c r="O223" t="e">
        <f>_xlfn.XLOOKUP(Flux_Rabinowitz[[#This Row],[id]],[2]!rxns[id],[2]!rxns[id],"")</f>
        <v>#REF!</v>
      </c>
      <c r="P223" t="e">
        <f>IF(Flux_Rabinowitz[[#This Row],[exact name in model?]]="",_xlfn.XLOOKUP(_xlfn.TEXTBEFORE(Flux_Rabinowitz[[#This Row],[id]],"_",-1,,,Flux_Rabinowitz[[#This Row],[id]]),[2]!rxns[id without compartment],[2]!rxns[id],""),Flux_Rabinowitz[[#This Row],[exact name in model?]])</f>
        <v>#REF!</v>
      </c>
      <c r="Q223" t="str">
        <f>"v.up('RXN-"&amp;Flux_Rabinowitz[[#This Row],[id]]&amp;"_REV-SPONT') = "&amp;Flux_Rabinowitz[[#This Row],[val_fit]]&amp;" * %nscale%;"</f>
        <v>v.up('RXN-NADHcplxI_c_m_REV-SPONT') = 15.1013858 * %nscale%;</v>
      </c>
      <c r="R223">
        <f>_xlfn.XLOOKUP(Flux_Rabinowitz[[#This Row],[id]],Flux_Rabinowitz3[id],Flux_Rabinowitz3[val_fit],"")-Flux_Rabinowitz[[#This Row],[val_fit]]</f>
        <v>0</v>
      </c>
    </row>
    <row r="224" spans="1:18" hidden="1" x14ac:dyDescent="0.2">
      <c r="A224" t="s">
        <v>872</v>
      </c>
      <c r="B224" t="s">
        <v>873</v>
      </c>
      <c r="C224" t="s">
        <v>874</v>
      </c>
      <c r="D224" t="s">
        <v>235</v>
      </c>
      <c r="E224">
        <v>0</v>
      </c>
      <c r="F224" t="s">
        <v>875</v>
      </c>
      <c r="G224">
        <v>13.0100631</v>
      </c>
      <c r="H224">
        <v>11.625731</v>
      </c>
      <c r="I224">
        <v>14.721633199999999</v>
      </c>
      <c r="J224">
        <v>244.0102406531355</v>
      </c>
      <c r="K224">
        <v>218.04639971950769</v>
      </c>
      <c r="L224">
        <v>276.11159395062339</v>
      </c>
      <c r="M224">
        <v>14.074926820622061</v>
      </c>
      <c r="N224">
        <v>263.9872534591853</v>
      </c>
      <c r="O224" t="e">
        <f>_xlfn.XLOOKUP(Flux_Rabinowitz[[#This Row],[id]],[2]!rxns[id],[2]!rxns[id],"")</f>
        <v>#REF!</v>
      </c>
      <c r="P224" t="e">
        <f>IF(Flux_Rabinowitz[[#This Row],[exact name in model?]]="",_xlfn.XLOOKUP(_xlfn.TEXTBEFORE(Flux_Rabinowitz[[#This Row],[id]],"_",-1,,,Flux_Rabinowitz[[#This Row],[id]]),[2]!rxns[id without compartment],[2]!rxns[id],""),Flux_Rabinowitz[[#This Row],[exact name in model?]])</f>
        <v>#REF!</v>
      </c>
      <c r="Q224" t="str">
        <f>"v.up('RXN-"&amp;Flux_Rabinowitz[[#This Row],[id]]&amp;"_REV-SPONT') = "&amp;Flux_Rabinowitz[[#This Row],[val_fit]]&amp;" * %nscale%;"</f>
        <v>v.up('RXN-NADHq9_c_REV-SPONT') = 13.0100631 * %nscale%;</v>
      </c>
      <c r="R224">
        <f>_xlfn.XLOOKUP(Flux_Rabinowitz[[#This Row],[id]],Flux_Rabinowitz3[id],Flux_Rabinowitz3[val_fit],"")-Flux_Rabinowitz[[#This Row],[val_fit]]</f>
        <v>0</v>
      </c>
    </row>
    <row r="225" spans="1:18" hidden="1" x14ac:dyDescent="0.2">
      <c r="A225" t="s">
        <v>876</v>
      </c>
      <c r="B225" t="s">
        <v>877</v>
      </c>
      <c r="C225" t="s">
        <v>878</v>
      </c>
      <c r="D225" t="s">
        <v>113</v>
      </c>
      <c r="E225">
        <v>0</v>
      </c>
      <c r="F225" t="s">
        <v>879</v>
      </c>
      <c r="G225">
        <v>0.2896319</v>
      </c>
      <c r="H225">
        <v>0.28963169999999999</v>
      </c>
      <c r="I225">
        <v>0.2896319</v>
      </c>
      <c r="J225">
        <v>5.4321911490056403</v>
      </c>
      <c r="K225">
        <v>5.432187397905607</v>
      </c>
      <c r="L225">
        <v>5.4321911490056403</v>
      </c>
      <c r="M225">
        <v>0.28963185582947171</v>
      </c>
      <c r="N225">
        <v>5.4322924096972116</v>
      </c>
      <c r="O225" t="e">
        <f>_xlfn.XLOOKUP(Flux_Rabinowitz[[#This Row],[id]],[2]!rxns[id],[2]!rxns[id],"")</f>
        <v>#REF!</v>
      </c>
      <c r="P225" t="e">
        <f>IF(Flux_Rabinowitz[[#This Row],[exact name in model?]]="",_xlfn.XLOOKUP(_xlfn.TEXTBEFORE(Flux_Rabinowitz[[#This Row],[id]],"_",-1,,,Flux_Rabinowitz[[#This Row],[id]]),[2]!rxns[id without compartment],[2]!rxns[id],""),Flux_Rabinowitz[[#This Row],[exact name in model?]])</f>
        <v>#REF!</v>
      </c>
      <c r="Q225" t="str">
        <f>"v.up('RXN-"&amp;Flux_Rabinowitz[[#This Row],[id]]&amp;"_REV-SPONT') = "&amp;Flux_Rabinowitz[[#This Row],[val_fit]]&amp;" * %nscale%;"</f>
        <v>v.up('RXN-NDPK1_c_REV-SPONT') = 0.2896319 * %nscale%;</v>
      </c>
      <c r="R225">
        <f>_xlfn.XLOOKUP(Flux_Rabinowitz[[#This Row],[id]],Flux_Rabinowitz3[id],Flux_Rabinowitz3[val_fit],"")-Flux_Rabinowitz[[#This Row],[val_fit]]</f>
        <v>0</v>
      </c>
    </row>
    <row r="226" spans="1:18" hidden="1" x14ac:dyDescent="0.2">
      <c r="A226" t="s">
        <v>880</v>
      </c>
      <c r="B226" t="s">
        <v>881</v>
      </c>
      <c r="C226" t="s">
        <v>882</v>
      </c>
      <c r="D226" t="s">
        <v>113</v>
      </c>
      <c r="E226">
        <v>0</v>
      </c>
      <c r="F226" t="s">
        <v>879</v>
      </c>
      <c r="G226">
        <v>0.55845350000000005</v>
      </c>
      <c r="H226">
        <v>0.5584534000000001</v>
      </c>
      <c r="I226">
        <v>0.55845359999999999</v>
      </c>
      <c r="J226">
        <v>10.47407471287252</v>
      </c>
      <c r="K226">
        <v>10.474072837322501</v>
      </c>
      <c r="L226">
        <v>10.47407658842253</v>
      </c>
      <c r="M226">
        <v>0.55845339802584726</v>
      </c>
      <c r="N226">
        <v>10.474269643362661</v>
      </c>
      <c r="O226" t="e">
        <f>_xlfn.XLOOKUP(Flux_Rabinowitz[[#This Row],[id]],[2]!rxns[id],[2]!rxns[id],"")</f>
        <v>#REF!</v>
      </c>
      <c r="P226" t="e">
        <f>IF(Flux_Rabinowitz[[#This Row],[exact name in model?]]="",_xlfn.XLOOKUP(_xlfn.TEXTBEFORE(Flux_Rabinowitz[[#This Row],[id]],"_",-1,,,Flux_Rabinowitz[[#This Row],[id]]),[2]!rxns[id without compartment],[2]!rxns[id],""),Flux_Rabinowitz[[#This Row],[exact name in model?]])</f>
        <v>#REF!</v>
      </c>
      <c r="Q226" t="str">
        <f>"v.up('RXN-"&amp;Flux_Rabinowitz[[#This Row],[id]]&amp;"_REV-SPONT') = "&amp;Flux_Rabinowitz[[#This Row],[val_fit]]&amp;" * %nscale%;"</f>
        <v>v.up('RXN-NDPK2_c_REV-SPONT') = 0.5584535 * %nscale%;</v>
      </c>
      <c r="R226">
        <f>_xlfn.XLOOKUP(Flux_Rabinowitz[[#This Row],[id]],Flux_Rabinowitz3[id],Flux_Rabinowitz3[val_fit],"")-Flux_Rabinowitz[[#This Row],[val_fit]]</f>
        <v>0</v>
      </c>
    </row>
    <row r="227" spans="1:18" hidden="1" x14ac:dyDescent="0.2">
      <c r="A227" t="s">
        <v>883</v>
      </c>
      <c r="B227" t="s">
        <v>877</v>
      </c>
      <c r="C227" t="s">
        <v>884</v>
      </c>
      <c r="D227" t="s">
        <v>113</v>
      </c>
      <c r="E227">
        <v>0</v>
      </c>
      <c r="F227" t="s">
        <v>879</v>
      </c>
      <c r="G227">
        <v>1.8045599999999998E-2</v>
      </c>
      <c r="H227">
        <v>1.8045700000000001E-2</v>
      </c>
      <c r="I227">
        <v>1.406917</v>
      </c>
      <c r="J227">
        <v>0.33845425382527328</v>
      </c>
      <c r="K227">
        <v>0.33845612937529013</v>
      </c>
      <c r="L227">
        <v>26.38743202936406</v>
      </c>
      <c r="M227">
        <v>1.8045799180636559E-2</v>
      </c>
      <c r="N227">
        <v>0.33846435032205119</v>
      </c>
      <c r="O227" t="e">
        <f>_xlfn.XLOOKUP(Flux_Rabinowitz[[#This Row],[id]],[2]!rxns[id],[2]!rxns[id],"")</f>
        <v>#REF!</v>
      </c>
      <c r="P227" t="e">
        <f>IF(Flux_Rabinowitz[[#This Row],[exact name in model?]]="",_xlfn.XLOOKUP(_xlfn.TEXTBEFORE(Flux_Rabinowitz[[#This Row],[id]],"_",-1,,,Flux_Rabinowitz[[#This Row],[id]]),[2]!rxns[id without compartment],[2]!rxns[id],""),Flux_Rabinowitz[[#This Row],[exact name in model?]])</f>
        <v>#REF!</v>
      </c>
      <c r="Q227" t="str">
        <f>"v.up('RXN-"&amp;Flux_Rabinowitz[[#This Row],[id]]&amp;"_REV-SPONT') = "&amp;Flux_Rabinowitz[[#This Row],[val_fit]]&amp;" * %nscale%;"</f>
        <v>v.up('RXN-NDPK3_c_REV-SPONT') = 0.0180456 * %nscale%;</v>
      </c>
      <c r="R227">
        <f>_xlfn.XLOOKUP(Flux_Rabinowitz[[#This Row],[id]],Flux_Rabinowitz3[id],Flux_Rabinowitz3[val_fit],"")-Flux_Rabinowitz[[#This Row],[val_fit]]</f>
        <v>0</v>
      </c>
    </row>
    <row r="228" spans="1:18" hidden="1" x14ac:dyDescent="0.2">
      <c r="A228" t="s">
        <v>885</v>
      </c>
      <c r="B228" t="s">
        <v>877</v>
      </c>
      <c r="C228" t="s">
        <v>886</v>
      </c>
      <c r="D228" t="s">
        <v>113</v>
      </c>
      <c r="E228">
        <v>0</v>
      </c>
      <c r="F228" t="s">
        <v>879</v>
      </c>
      <c r="G228">
        <v>2.3229000000000001E-3</v>
      </c>
      <c r="H228">
        <v>2.3227999999999999E-3</v>
      </c>
      <c r="I228">
        <v>2.323E-3</v>
      </c>
      <c r="J228">
        <v>4.356715133942498E-2</v>
      </c>
      <c r="K228">
        <v>4.356527578940822E-2</v>
      </c>
      <c r="L228">
        <v>4.3569026889441753E-2</v>
      </c>
      <c r="M228">
        <v>2.32293963274382E-3</v>
      </c>
      <c r="N228">
        <v>4.3568713458676953E-2</v>
      </c>
      <c r="O228" t="e">
        <f>_xlfn.XLOOKUP(Flux_Rabinowitz[[#This Row],[id]],[2]!rxns[id],[2]!rxns[id],"")</f>
        <v>#REF!</v>
      </c>
      <c r="P228" t="e">
        <f>IF(Flux_Rabinowitz[[#This Row],[exact name in model?]]="",_xlfn.XLOOKUP(_xlfn.TEXTBEFORE(Flux_Rabinowitz[[#This Row],[id]],"_",-1,,,Flux_Rabinowitz[[#This Row],[id]]),[2]!rxns[id without compartment],[2]!rxns[id],""),Flux_Rabinowitz[[#This Row],[exact name in model?]])</f>
        <v>#REF!</v>
      </c>
      <c r="Q228" t="str">
        <f>"v.up('RXN-"&amp;Flux_Rabinowitz[[#This Row],[id]]&amp;"_REV-SPONT') = "&amp;Flux_Rabinowitz[[#This Row],[val_fit]]&amp;" * %nscale%;"</f>
        <v>v.up('RXN-NDPK4_c_REV-SPONT') = 0.0023229 * %nscale%;</v>
      </c>
      <c r="R228">
        <f>_xlfn.XLOOKUP(Flux_Rabinowitz[[#This Row],[id]],Flux_Rabinowitz3[id],Flux_Rabinowitz3[val_fit],"")-Flux_Rabinowitz[[#This Row],[val_fit]]</f>
        <v>0</v>
      </c>
    </row>
    <row r="229" spans="1:18" hidden="1" x14ac:dyDescent="0.2">
      <c r="A229" t="s">
        <v>887</v>
      </c>
      <c r="B229" t="s">
        <v>877</v>
      </c>
      <c r="C229" t="s">
        <v>888</v>
      </c>
      <c r="D229" t="s">
        <v>113</v>
      </c>
      <c r="E229">
        <v>0</v>
      </c>
      <c r="F229" t="s">
        <v>879</v>
      </c>
      <c r="G229">
        <v>3.6256999999999999E-3</v>
      </c>
      <c r="H229">
        <v>3.6256000000000001E-3</v>
      </c>
      <c r="I229">
        <v>3.6258000000000002E-3</v>
      </c>
      <c r="J229">
        <v>6.8001816957834235E-2</v>
      </c>
      <c r="K229">
        <v>6.7999941407817469E-2</v>
      </c>
      <c r="L229">
        <v>6.8003692507851002E-2</v>
      </c>
      <c r="M229">
        <v>3.62570324771248E-3</v>
      </c>
      <c r="N229">
        <v>6.8003155854373623E-2</v>
      </c>
      <c r="O229" t="e">
        <f>_xlfn.XLOOKUP(Flux_Rabinowitz[[#This Row],[id]],[2]!rxns[id],[2]!rxns[id],"")</f>
        <v>#REF!</v>
      </c>
      <c r="P229" t="e">
        <f>IF(Flux_Rabinowitz[[#This Row],[exact name in model?]]="",_xlfn.XLOOKUP(_xlfn.TEXTBEFORE(Flux_Rabinowitz[[#This Row],[id]],"_",-1,,,Flux_Rabinowitz[[#This Row],[id]]),[2]!rxns[id without compartment],[2]!rxns[id],""),Flux_Rabinowitz[[#This Row],[exact name in model?]])</f>
        <v>#REF!</v>
      </c>
      <c r="Q229" t="str">
        <f>"v.up('RXN-"&amp;Flux_Rabinowitz[[#This Row],[id]]&amp;"_REV-SPONT') = "&amp;Flux_Rabinowitz[[#This Row],[val_fit]]&amp;" * %nscale%;"</f>
        <v>v.up('RXN-NDPK5_c_REV-SPONT') = 0.0036257 * %nscale%;</v>
      </c>
      <c r="R229">
        <f>_xlfn.XLOOKUP(Flux_Rabinowitz[[#This Row],[id]],Flux_Rabinowitz3[id],Flux_Rabinowitz3[val_fit],"")-Flux_Rabinowitz[[#This Row],[val_fit]]</f>
        <v>0</v>
      </c>
    </row>
    <row r="230" spans="1:18" hidden="1" x14ac:dyDescent="0.2">
      <c r="A230" t="s">
        <v>889</v>
      </c>
      <c r="B230" t="s">
        <v>877</v>
      </c>
      <c r="C230" t="s">
        <v>890</v>
      </c>
      <c r="D230" t="s">
        <v>113</v>
      </c>
      <c r="E230">
        <v>0</v>
      </c>
      <c r="F230" t="s">
        <v>879</v>
      </c>
      <c r="G230">
        <v>2.3229000000000001E-3</v>
      </c>
      <c r="H230">
        <v>2.3227999999999999E-3</v>
      </c>
      <c r="I230">
        <v>2.323E-3</v>
      </c>
      <c r="J230">
        <v>4.356715133942498E-2</v>
      </c>
      <c r="K230">
        <v>4.356527578940822E-2</v>
      </c>
      <c r="L230">
        <v>4.3569026889441753E-2</v>
      </c>
      <c r="M230">
        <v>2.32293963274382E-3</v>
      </c>
      <c r="N230">
        <v>4.3568713458676953E-2</v>
      </c>
      <c r="O230" t="e">
        <f>_xlfn.XLOOKUP(Flux_Rabinowitz[[#This Row],[id]],[2]!rxns[id],[2]!rxns[id],"")</f>
        <v>#REF!</v>
      </c>
      <c r="P230" t="e">
        <f>IF(Flux_Rabinowitz[[#This Row],[exact name in model?]]="",_xlfn.XLOOKUP(_xlfn.TEXTBEFORE(Flux_Rabinowitz[[#This Row],[id]],"_",-1,,,Flux_Rabinowitz[[#This Row],[id]]),[2]!rxns[id without compartment],[2]!rxns[id],""),Flux_Rabinowitz[[#This Row],[exact name in model?]])</f>
        <v>#REF!</v>
      </c>
      <c r="Q230" t="str">
        <f>"v.up('RXN-"&amp;Flux_Rabinowitz[[#This Row],[id]]&amp;"_REV-SPONT') = "&amp;Flux_Rabinowitz[[#This Row],[val_fit]]&amp;" * %nscale%;"</f>
        <v>v.up('RXN-NDPK6_c_REV-SPONT') = 0.0023229 * %nscale%;</v>
      </c>
      <c r="R230">
        <f>_xlfn.XLOOKUP(Flux_Rabinowitz[[#This Row],[id]],Flux_Rabinowitz3[id],Flux_Rabinowitz3[val_fit],"")-Flux_Rabinowitz[[#This Row],[val_fit]]</f>
        <v>0</v>
      </c>
    </row>
    <row r="231" spans="1:18" hidden="1" x14ac:dyDescent="0.2">
      <c r="A231" t="s">
        <v>891</v>
      </c>
      <c r="B231" t="s">
        <v>877</v>
      </c>
      <c r="C231" t="s">
        <v>892</v>
      </c>
      <c r="D231" t="s">
        <v>113</v>
      </c>
      <c r="E231">
        <v>0</v>
      </c>
      <c r="F231" t="s">
        <v>879</v>
      </c>
      <c r="G231">
        <v>3.6256999999999999E-3</v>
      </c>
      <c r="H231">
        <v>3.6256000000000001E-3</v>
      </c>
      <c r="I231">
        <v>3.6258000000000002E-3</v>
      </c>
      <c r="J231">
        <v>6.8001816957834235E-2</v>
      </c>
      <c r="K231">
        <v>6.7999941407817469E-2</v>
      </c>
      <c r="L231">
        <v>6.8003692507851002E-2</v>
      </c>
      <c r="M231">
        <v>3.62570324771248E-3</v>
      </c>
      <c r="N231">
        <v>6.8003155854373623E-2</v>
      </c>
      <c r="O231" t="e">
        <f>_xlfn.XLOOKUP(Flux_Rabinowitz[[#This Row],[id]],[2]!rxns[id],[2]!rxns[id],"")</f>
        <v>#REF!</v>
      </c>
      <c r="P231" t="e">
        <f>IF(Flux_Rabinowitz[[#This Row],[exact name in model?]]="",_xlfn.XLOOKUP(_xlfn.TEXTBEFORE(Flux_Rabinowitz[[#This Row],[id]],"_",-1,,,Flux_Rabinowitz[[#This Row],[id]]),[2]!rxns[id without compartment],[2]!rxns[id],""),Flux_Rabinowitz[[#This Row],[exact name in model?]])</f>
        <v>#REF!</v>
      </c>
      <c r="Q231" t="str">
        <f>"v.up('RXN-"&amp;Flux_Rabinowitz[[#This Row],[id]]&amp;"_REV-SPONT') = "&amp;Flux_Rabinowitz[[#This Row],[val_fit]]&amp;" * %nscale%;"</f>
        <v>v.up('RXN-NDPK7_c_REV-SPONT') = 0.0036257 * %nscale%;</v>
      </c>
      <c r="R231">
        <f>_xlfn.XLOOKUP(Flux_Rabinowitz[[#This Row],[id]],Flux_Rabinowitz3[id],Flux_Rabinowitz3[val_fit],"")-Flux_Rabinowitz[[#This Row],[val_fit]]</f>
        <v>0</v>
      </c>
    </row>
    <row r="232" spans="1:18" hidden="1" x14ac:dyDescent="0.2">
      <c r="A232" t="s">
        <v>893</v>
      </c>
      <c r="B232" t="s">
        <v>877</v>
      </c>
      <c r="C232" t="s">
        <v>894</v>
      </c>
      <c r="D232" t="s">
        <v>113</v>
      </c>
      <c r="E232">
        <v>0</v>
      </c>
      <c r="F232" t="s">
        <v>879</v>
      </c>
      <c r="G232">
        <v>2.2751999999999998E-3</v>
      </c>
      <c r="H232">
        <v>0</v>
      </c>
      <c r="I232">
        <v>2.323E-3</v>
      </c>
      <c r="J232">
        <v>4.267251398142826E-2</v>
      </c>
      <c r="K232">
        <v>0</v>
      </c>
      <c r="L232">
        <v>4.3569026889441753E-2</v>
      </c>
      <c r="M232">
        <v>2.323E-3</v>
      </c>
      <c r="N232">
        <v>4.356984569803854E-2</v>
      </c>
      <c r="O232" t="e">
        <f>_xlfn.XLOOKUP(Flux_Rabinowitz[[#This Row],[id]],[2]!rxns[id],[2]!rxns[id],"")</f>
        <v>#REF!</v>
      </c>
      <c r="P232" t="e">
        <f>IF(Flux_Rabinowitz[[#This Row],[exact name in model?]]="",_xlfn.XLOOKUP(_xlfn.TEXTBEFORE(Flux_Rabinowitz[[#This Row],[id]],"_",-1,,,Flux_Rabinowitz[[#This Row],[id]]),[2]!rxns[id without compartment],[2]!rxns[id],""),Flux_Rabinowitz[[#This Row],[exact name in model?]])</f>
        <v>#REF!</v>
      </c>
      <c r="Q232" t="str">
        <f>"v.up('RXN-"&amp;Flux_Rabinowitz[[#This Row],[id]]&amp;"_REV-SPONT') = "&amp;Flux_Rabinowitz[[#This Row],[val_fit]]&amp;" * %nscale%;"</f>
        <v>v.up('RXN-NDPK8_c_REV-SPONT') = 0.0022752 * %nscale%;</v>
      </c>
      <c r="R232">
        <f>_xlfn.XLOOKUP(Flux_Rabinowitz[[#This Row],[id]],Flux_Rabinowitz3[id],Flux_Rabinowitz3[val_fit],"")-Flux_Rabinowitz[[#This Row],[val_fit]]</f>
        <v>0</v>
      </c>
    </row>
    <row r="233" spans="1:18" hidden="1" x14ac:dyDescent="0.2">
      <c r="A233" t="s">
        <v>895</v>
      </c>
      <c r="B233" t="s">
        <v>896</v>
      </c>
      <c r="C233" t="s">
        <v>897</v>
      </c>
      <c r="D233" t="s">
        <v>26</v>
      </c>
      <c r="E233">
        <v>0</v>
      </c>
      <c r="F233" t="s">
        <v>898</v>
      </c>
      <c r="G233">
        <v>2.7563170000000001</v>
      </c>
      <c r="H233">
        <v>2.7563168</v>
      </c>
      <c r="I233">
        <v>2.7563170000000001</v>
      </c>
      <c r="J233">
        <v>51.696103955585627</v>
      </c>
      <c r="K233">
        <v>51.696100204485589</v>
      </c>
      <c r="L233">
        <v>51.696103955585613</v>
      </c>
      <c r="M233">
        <v>2.756316799374078</v>
      </c>
      <c r="N233">
        <v>51.697071736392601</v>
      </c>
      <c r="O233" t="e">
        <f>_xlfn.XLOOKUP(Flux_Rabinowitz[[#This Row],[id]],[2]!rxns[id],[2]!rxns[id],"")</f>
        <v>#REF!</v>
      </c>
      <c r="P233" t="e">
        <f>IF(Flux_Rabinowitz[[#This Row],[exact name in model?]]="",_xlfn.XLOOKUP(_xlfn.TEXTBEFORE(Flux_Rabinowitz[[#This Row],[id]],"_",-1,,,Flux_Rabinowitz[[#This Row],[id]]),[2]!rxns[id without compartment],[2]!rxns[id],""),Flux_Rabinowitz[[#This Row],[exact name in model?]])</f>
        <v>#REF!</v>
      </c>
      <c r="Q233" t="str">
        <f>"v.up('RXN-"&amp;Flux_Rabinowitz[[#This Row],[id]]&amp;"_REV-SPONT') = "&amp;Flux_Rabinowitz[[#This Row],[val_fit]]&amp;" * %nscale%;"</f>
        <v>v.up('RXN-NH4t_c_e_REV-SPONT') = 2.756317 * %nscale%;</v>
      </c>
      <c r="R233">
        <f>_xlfn.XLOOKUP(Flux_Rabinowitz[[#This Row],[id]],Flux_Rabinowitz3[id],Flux_Rabinowitz3[val_fit],"")-Flux_Rabinowitz[[#This Row],[val_fit]]</f>
        <v>0</v>
      </c>
    </row>
    <row r="234" spans="1:18" hidden="1" x14ac:dyDescent="0.2">
      <c r="A234" t="s">
        <v>899</v>
      </c>
      <c r="B234" t="s">
        <v>900</v>
      </c>
      <c r="C234" t="s">
        <v>901</v>
      </c>
      <c r="D234" t="s">
        <v>26</v>
      </c>
      <c r="E234">
        <v>1</v>
      </c>
      <c r="G234">
        <v>-2.6998069999999998</v>
      </c>
      <c r="H234">
        <v>-2.9045416999999998</v>
      </c>
      <c r="I234">
        <v>-2.0159237999999999</v>
      </c>
      <c r="J234">
        <v>-50.636230641111943</v>
      </c>
      <c r="K234">
        <v>-54.476132341284902</v>
      </c>
      <c r="L234">
        <v>-37.809659168861643</v>
      </c>
      <c r="M234">
        <v>-2.5968996251765621</v>
      </c>
      <c r="N234">
        <v>-48.707066707807549</v>
      </c>
      <c r="O234" t="e">
        <f>_xlfn.XLOOKUP(Flux_Rabinowitz[[#This Row],[id]],[2]!rxns[id],[2]!rxns[id],"")</f>
        <v>#REF!</v>
      </c>
      <c r="P234" t="e">
        <f>IF(Flux_Rabinowitz[[#This Row],[exact name in model?]]="",_xlfn.XLOOKUP(_xlfn.TEXTBEFORE(Flux_Rabinowitz[[#This Row],[id]],"_",-1,,,Flux_Rabinowitz[[#This Row],[id]]),[2]!rxns[id without compartment],[2]!rxns[id],""),Flux_Rabinowitz[[#This Row],[exact name in model?]])</f>
        <v>#REF!</v>
      </c>
      <c r="Q234" t="str">
        <f>"v.up('RXN-"&amp;Flux_Rabinowitz[[#This Row],[id]]&amp;"_REV-SPONT') = "&amp;Flux_Rabinowitz[[#This Row],[val_fit]]&amp;" * %nscale%;"</f>
        <v>v.up('RXN-NH4t_c_m_REV-SPONT') = -2.699807 * %nscale%;</v>
      </c>
      <c r="R234">
        <f>_xlfn.XLOOKUP(Flux_Rabinowitz[[#This Row],[id]],Flux_Rabinowitz3[id],Flux_Rabinowitz3[val_fit],"")-Flux_Rabinowitz[[#This Row],[val_fit]]</f>
        <v>0</v>
      </c>
    </row>
    <row r="235" spans="1:18" hidden="1" x14ac:dyDescent="0.2">
      <c r="A235" t="s">
        <v>902</v>
      </c>
      <c r="B235" t="s">
        <v>903</v>
      </c>
      <c r="C235" t="s">
        <v>904</v>
      </c>
      <c r="D235" t="s">
        <v>113</v>
      </c>
      <c r="E235">
        <v>0</v>
      </c>
      <c r="F235" t="s">
        <v>905</v>
      </c>
      <c r="G235">
        <v>0</v>
      </c>
      <c r="H235">
        <v>0</v>
      </c>
      <c r="I235">
        <v>1.3888712000000001</v>
      </c>
      <c r="J235">
        <v>0</v>
      </c>
      <c r="K235">
        <v>0</v>
      </c>
      <c r="L235">
        <v>26.048974024438749</v>
      </c>
      <c r="M235">
        <v>0</v>
      </c>
      <c r="N235">
        <v>0</v>
      </c>
      <c r="O235" t="e">
        <f>_xlfn.XLOOKUP(Flux_Rabinowitz[[#This Row],[id]],[2]!rxns[id],[2]!rxns[id],"")</f>
        <v>#REF!</v>
      </c>
      <c r="P235" t="e">
        <f>IF(Flux_Rabinowitz[[#This Row],[exact name in model?]]="",_xlfn.XLOOKUP(_xlfn.TEXTBEFORE(Flux_Rabinowitz[[#This Row],[id]],"_",-1,,,Flux_Rabinowitz[[#This Row],[id]]),[2]!rxns[id without compartment],[2]!rxns[id],""),Flux_Rabinowitz[[#This Row],[exact name in model?]])</f>
        <v>#REF!</v>
      </c>
      <c r="Q235" t="str">
        <f>"v.up('RXN-"&amp;Flux_Rabinowitz[[#This Row],[id]]&amp;"_REV-SPONT') = "&amp;Flux_Rabinowitz[[#This Row],[val_fit]]&amp;" * %nscale%;"</f>
        <v>v.up('RXN-NTP5_c_REV-SPONT') = 0 * %nscale%;</v>
      </c>
      <c r="R235">
        <f>_xlfn.XLOOKUP(Flux_Rabinowitz[[#This Row],[id]],Flux_Rabinowitz3[id],Flux_Rabinowitz3[val_fit],"")-Flux_Rabinowitz[[#This Row],[val_fit]]</f>
        <v>0</v>
      </c>
    </row>
    <row r="236" spans="1:18" hidden="1" x14ac:dyDescent="0.2">
      <c r="A236" t="s">
        <v>906</v>
      </c>
      <c r="B236" t="s">
        <v>907</v>
      </c>
      <c r="C236" t="s">
        <v>908</v>
      </c>
      <c r="D236" t="s">
        <v>26</v>
      </c>
      <c r="E236">
        <v>0</v>
      </c>
      <c r="G236">
        <v>15.9684414</v>
      </c>
      <c r="H236">
        <v>15.967842299999999</v>
      </c>
      <c r="I236">
        <v>15.9690437</v>
      </c>
      <c r="J236">
        <v>299.49610535474591</v>
      </c>
      <c r="K236">
        <v>299.48486893459551</v>
      </c>
      <c r="L236">
        <v>299.50740179249692</v>
      </c>
      <c r="M236">
        <v>15.96784226096333</v>
      </c>
      <c r="N236">
        <v>299.4904965306892</v>
      </c>
      <c r="O236" t="e">
        <f>_xlfn.XLOOKUP(Flux_Rabinowitz[[#This Row],[id]],[2]!rxns[id],[2]!rxns[id],"")</f>
        <v>#REF!</v>
      </c>
      <c r="P236" t="e">
        <f>IF(Flux_Rabinowitz[[#This Row],[exact name in model?]]="",_xlfn.XLOOKUP(_xlfn.TEXTBEFORE(Flux_Rabinowitz[[#This Row],[id]],"_",-1,,,Flux_Rabinowitz[[#This Row],[id]]),[2]!rxns[id without compartment],[2]!rxns[id],""),Flux_Rabinowitz[[#This Row],[exact name in model?]])</f>
        <v>#REF!</v>
      </c>
      <c r="Q236" t="str">
        <f>"v.up('RXN-"&amp;Flux_Rabinowitz[[#This Row],[id]]&amp;"_REV-SPONT') = "&amp;Flux_Rabinowitz[[#This Row],[val_fit]]&amp;" * %nscale%;"</f>
        <v>v.up('RXN-O2t_c_e_REV-SPONT') = 15.9684414 * %nscale%;</v>
      </c>
      <c r="R236">
        <f>_xlfn.XLOOKUP(Flux_Rabinowitz[[#This Row],[id]],Flux_Rabinowitz3[id],Flux_Rabinowitz3[val_fit],"")-Flux_Rabinowitz[[#This Row],[val_fit]]</f>
        <v>0</v>
      </c>
    </row>
    <row r="237" spans="1:18" hidden="1" x14ac:dyDescent="0.2">
      <c r="A237" t="s">
        <v>909</v>
      </c>
      <c r="B237" t="s">
        <v>907</v>
      </c>
      <c r="C237" t="s">
        <v>910</v>
      </c>
      <c r="D237" t="s">
        <v>26</v>
      </c>
      <c r="E237">
        <v>0</v>
      </c>
      <c r="G237">
        <v>15.050501199999999</v>
      </c>
      <c r="H237">
        <v>15.018689800000001</v>
      </c>
      <c r="I237">
        <v>15.145710299999999</v>
      </c>
      <c r="J237">
        <v>282.27967777975692</v>
      </c>
      <c r="K237">
        <v>281.68303906172378</v>
      </c>
      <c r="L237">
        <v>284.06537207076832</v>
      </c>
      <c r="M237">
        <v>15.065624513608929</v>
      </c>
      <c r="N237">
        <v>282.56863340616792</v>
      </c>
      <c r="O237" t="e">
        <f>_xlfn.XLOOKUP(Flux_Rabinowitz[[#This Row],[id]],[2]!rxns[id],[2]!rxns[id],"")</f>
        <v>#REF!</v>
      </c>
      <c r="P237" t="e">
        <f>IF(Flux_Rabinowitz[[#This Row],[exact name in model?]]="",_xlfn.XLOOKUP(_xlfn.TEXTBEFORE(Flux_Rabinowitz[[#This Row],[id]],"_",-1,,,Flux_Rabinowitz[[#This Row],[id]]),[2]!rxns[id without compartment],[2]!rxns[id],""),Flux_Rabinowitz[[#This Row],[exact name in model?]])</f>
        <v>#REF!</v>
      </c>
      <c r="Q237" t="str">
        <f>"v.up('RXN-"&amp;Flux_Rabinowitz[[#This Row],[id]]&amp;"_REV-SPONT') = "&amp;Flux_Rabinowitz[[#This Row],[val_fit]]&amp;" * %nscale%;"</f>
        <v>v.up('RXN-O2t_c_m_REV-SPONT') = 15.0505012 * %nscale%;</v>
      </c>
      <c r="R237">
        <f>_xlfn.XLOOKUP(Flux_Rabinowitz[[#This Row],[id]],Flux_Rabinowitz3[id],Flux_Rabinowitz3[val_fit],"")-Flux_Rabinowitz[[#This Row],[val_fit]]</f>
        <v>0</v>
      </c>
    </row>
    <row r="238" spans="1:18" hidden="1" x14ac:dyDescent="0.2">
      <c r="A238" t="s">
        <v>911</v>
      </c>
      <c r="B238" t="s">
        <v>912</v>
      </c>
      <c r="C238" t="s">
        <v>913</v>
      </c>
      <c r="D238" t="s">
        <v>26</v>
      </c>
      <c r="E238">
        <v>0</v>
      </c>
      <c r="F238" t="s">
        <v>914</v>
      </c>
      <c r="G238">
        <v>0</v>
      </c>
      <c r="H238">
        <v>0</v>
      </c>
      <c r="I238">
        <v>3.7404300000000001E-2</v>
      </c>
      <c r="J238">
        <v>0</v>
      </c>
      <c r="K238">
        <v>0</v>
      </c>
      <c r="L238">
        <v>0.70153635492068267</v>
      </c>
      <c r="M238">
        <v>0</v>
      </c>
      <c r="N238">
        <v>0</v>
      </c>
      <c r="O238" t="e">
        <f>_xlfn.XLOOKUP(Flux_Rabinowitz[[#This Row],[id]],[2]!rxns[id],[2]!rxns[id],"")</f>
        <v>#REF!</v>
      </c>
      <c r="P238" t="e">
        <f>IF(Flux_Rabinowitz[[#This Row],[exact name in model?]]="",_xlfn.XLOOKUP(_xlfn.TEXTBEFORE(Flux_Rabinowitz[[#This Row],[id]],"_",-1,,,Flux_Rabinowitz[[#This Row],[id]]),[2]!rxns[id without compartment],[2]!rxns[id],""),Flux_Rabinowitz[[#This Row],[exact name in model?]])</f>
        <v>#REF!</v>
      </c>
      <c r="Q238" t="str">
        <f>"v.up('RXN-"&amp;Flux_Rabinowitz[[#This Row],[id]]&amp;"_REV-SPONT') = "&amp;Flux_Rabinowitz[[#This Row],[val_fit]]&amp;" * %nscale%;"</f>
        <v>v.up('RXN-OAAtps_m_REV-SPONT') = 0 * %nscale%;</v>
      </c>
      <c r="R238">
        <f>_xlfn.XLOOKUP(Flux_Rabinowitz[[#This Row],[id]],Flux_Rabinowitz3[id],Flux_Rabinowitz3[val_fit],"")-Flux_Rabinowitz[[#This Row],[val_fit]]</f>
        <v>0</v>
      </c>
    </row>
    <row r="239" spans="1:18" hidden="1" x14ac:dyDescent="0.2">
      <c r="A239" t="s">
        <v>915</v>
      </c>
      <c r="B239" t="s">
        <v>916</v>
      </c>
      <c r="C239" t="s">
        <v>917</v>
      </c>
      <c r="D239" t="s">
        <v>62</v>
      </c>
      <c r="E239">
        <v>0</v>
      </c>
      <c r="F239" t="s">
        <v>918</v>
      </c>
      <c r="G239">
        <v>6.1997099999999999E-2</v>
      </c>
      <c r="H239">
        <v>6.1992499999999999E-2</v>
      </c>
      <c r="I239">
        <v>0.36503089999999999</v>
      </c>
      <c r="J239">
        <v>1.1627866194435681</v>
      </c>
      <c r="K239">
        <v>1.162700344142797</v>
      </c>
      <c r="L239">
        <v>6.8463371061459837</v>
      </c>
      <c r="M239">
        <v>6.199252923162489E-2</v>
      </c>
      <c r="N239">
        <v>1.162722743458046</v>
      </c>
      <c r="O239" t="e">
        <f>_xlfn.XLOOKUP(Flux_Rabinowitz[[#This Row],[id]],[2]!rxns[id],[2]!rxns[id],"")</f>
        <v>#REF!</v>
      </c>
      <c r="P239" t="e">
        <f>IF(Flux_Rabinowitz[[#This Row],[exact name in model?]]="",_xlfn.XLOOKUP(_xlfn.TEXTBEFORE(Flux_Rabinowitz[[#This Row],[id]],"_",-1,,,Flux_Rabinowitz[[#This Row],[id]]),[2]!rxns[id without compartment],[2]!rxns[id],""),Flux_Rabinowitz[[#This Row],[exact name in model?]])</f>
        <v>#REF!</v>
      </c>
      <c r="Q239" t="str">
        <f>"v.up('RXN-"&amp;Flux_Rabinowitz[[#This Row],[id]]&amp;"_REV-SPONT') = "&amp;Flux_Rabinowitz[[#This Row],[val_fit]]&amp;" * %nscale%;"</f>
        <v>v.up('RXN-OCBT_c_REV-SPONT') = 0.0619971 * %nscale%;</v>
      </c>
      <c r="R239">
        <f>_xlfn.XLOOKUP(Flux_Rabinowitz[[#This Row],[id]],Flux_Rabinowitz3[id],Flux_Rabinowitz3[val_fit],"")-Flux_Rabinowitz[[#This Row],[val_fit]]</f>
        <v>0</v>
      </c>
    </row>
    <row r="240" spans="1:18" hidden="1" x14ac:dyDescent="0.2">
      <c r="A240" t="s">
        <v>919</v>
      </c>
      <c r="B240" t="s">
        <v>920</v>
      </c>
      <c r="C240" t="s">
        <v>921</v>
      </c>
      <c r="D240" t="s">
        <v>154</v>
      </c>
      <c r="E240">
        <v>0</v>
      </c>
      <c r="F240" t="s">
        <v>922</v>
      </c>
      <c r="G240">
        <v>0.1286427</v>
      </c>
      <c r="H240">
        <v>0.1286426</v>
      </c>
      <c r="I240">
        <v>0.1286428</v>
      </c>
      <c r="J240">
        <v>2.4127581814164389</v>
      </c>
      <c r="K240">
        <v>2.4127563058664219</v>
      </c>
      <c r="L240">
        <v>2.412760056966456</v>
      </c>
      <c r="M240">
        <v>0.1286426881921604</v>
      </c>
      <c r="N240">
        <v>2.412803303793936</v>
      </c>
      <c r="O240" t="e">
        <f>_xlfn.XLOOKUP(Flux_Rabinowitz[[#This Row],[id]],[2]!rxns[id],[2]!rxns[id],"")</f>
        <v>#REF!</v>
      </c>
      <c r="P240" t="e">
        <f>IF(Flux_Rabinowitz[[#This Row],[exact name in model?]]="",_xlfn.XLOOKUP(_xlfn.TEXTBEFORE(Flux_Rabinowitz[[#This Row],[id]],"_",-1,,,Flux_Rabinowitz[[#This Row],[id]]),[2]!rxns[id without compartment],[2]!rxns[id],""),Flux_Rabinowitz[[#This Row],[exact name in model?]])</f>
        <v>#REF!</v>
      </c>
      <c r="Q240" t="str">
        <f>"v.up('RXN-"&amp;Flux_Rabinowitz[[#This Row],[id]]&amp;"_REV-SPONT') = "&amp;Flux_Rabinowitz[[#This Row],[val_fit]]&amp;" * %nscale%;"</f>
        <v>v.up('RXN-OMCDC_c_REV-SPONT') = 0.1286427 * %nscale%;</v>
      </c>
      <c r="R240">
        <f>_xlfn.XLOOKUP(Flux_Rabinowitz[[#This Row],[id]],Flux_Rabinowitz3[id],Flux_Rabinowitz3[val_fit],"")-Flux_Rabinowitz[[#This Row],[val_fit]]</f>
        <v>0</v>
      </c>
    </row>
    <row r="241" spans="1:18" hidden="1" x14ac:dyDescent="0.2">
      <c r="A241" t="s">
        <v>923</v>
      </c>
      <c r="B241" t="s">
        <v>924</v>
      </c>
      <c r="C241" t="s">
        <v>925</v>
      </c>
      <c r="D241" t="s">
        <v>222</v>
      </c>
      <c r="E241">
        <v>0</v>
      </c>
      <c r="F241" t="s">
        <v>926</v>
      </c>
      <c r="G241">
        <v>7.6243400000000003E-2</v>
      </c>
      <c r="H241">
        <v>7.62433E-2</v>
      </c>
      <c r="I241">
        <v>7.6243500000000006E-2</v>
      </c>
      <c r="J241">
        <v>1.429983101481904</v>
      </c>
      <c r="K241">
        <v>1.4299812259318869</v>
      </c>
      <c r="L241">
        <v>1.4299849770319211</v>
      </c>
      <c r="M241">
        <v>7.6243370768375104E-2</v>
      </c>
      <c r="N241">
        <v>1.430009427411298</v>
      </c>
      <c r="O241" t="e">
        <f>_xlfn.XLOOKUP(Flux_Rabinowitz[[#This Row],[id]],[2]!rxns[id],[2]!rxns[id],"")</f>
        <v>#REF!</v>
      </c>
      <c r="P241" t="e">
        <f>IF(Flux_Rabinowitz[[#This Row],[exact name in model?]]="",_xlfn.XLOOKUP(_xlfn.TEXTBEFORE(Flux_Rabinowitz[[#This Row],[id]],"_",-1,,,Flux_Rabinowitz[[#This Row],[id]]),[2]!rxns[id without compartment],[2]!rxns[id],""),Flux_Rabinowitz[[#This Row],[exact name in model?]])</f>
        <v>#REF!</v>
      </c>
      <c r="Q241" t="str">
        <f>"v.up('RXN-"&amp;Flux_Rabinowitz[[#This Row],[id]]&amp;"_REV-SPONT') = "&amp;Flux_Rabinowitz[[#This Row],[val_fit]]&amp;" * %nscale%;"</f>
        <v>v.up('RXN-OMPDC_c_REV-SPONT') = 0.0762434 * %nscale%;</v>
      </c>
      <c r="R241">
        <f>_xlfn.XLOOKUP(Flux_Rabinowitz[[#This Row],[id]],Flux_Rabinowitz3[id],Flux_Rabinowitz3[val_fit],"")-Flux_Rabinowitz[[#This Row],[val_fit]]</f>
        <v>0</v>
      </c>
    </row>
    <row r="242" spans="1:18" hidden="1" x14ac:dyDescent="0.2">
      <c r="A242" t="s">
        <v>927</v>
      </c>
      <c r="B242" t="s">
        <v>928</v>
      </c>
      <c r="C242" t="s">
        <v>929</v>
      </c>
      <c r="D242" t="s">
        <v>62</v>
      </c>
      <c r="E242">
        <v>0</v>
      </c>
      <c r="F242" t="s">
        <v>930</v>
      </c>
      <c r="G242">
        <v>0.47406300000000001</v>
      </c>
      <c r="H242">
        <v>0</v>
      </c>
      <c r="I242">
        <v>0.60759999999999992</v>
      </c>
      <c r="J242">
        <v>8.8912886759747831</v>
      </c>
      <c r="K242">
        <v>0</v>
      </c>
      <c r="L242">
        <v>11.395841901861729</v>
      </c>
      <c r="M242">
        <v>0.4404266</v>
      </c>
      <c r="N242">
        <v>8.2605764112405264</v>
      </c>
      <c r="O242" t="e">
        <f>_xlfn.XLOOKUP(Flux_Rabinowitz[[#This Row],[id]],[2]!rxns[id],[2]!rxns[id],"")</f>
        <v>#REF!</v>
      </c>
      <c r="P242" t="e">
        <f>IF(Flux_Rabinowitz[[#This Row],[exact name in model?]]="",_xlfn.XLOOKUP(_xlfn.TEXTBEFORE(Flux_Rabinowitz[[#This Row],[id]],"_",-1,,,Flux_Rabinowitz[[#This Row],[id]]),[2]!rxns[id without compartment],[2]!rxns[id],""),Flux_Rabinowitz[[#This Row],[exact name in model?]])</f>
        <v>#REF!</v>
      </c>
      <c r="Q242" t="str">
        <f>"v.up('RXN-"&amp;Flux_Rabinowitz[[#This Row],[id]]&amp;"_REV-SPONT') = "&amp;Flux_Rabinowitz[[#This Row],[val_fit]]&amp;" * %nscale%;"</f>
        <v>v.up('RXN-ORNCD_m_REV-SPONT') = 0.474063 * %nscale%;</v>
      </c>
      <c r="R242">
        <f>_xlfn.XLOOKUP(Flux_Rabinowitz[[#This Row],[id]],Flux_Rabinowitz3[id],Flux_Rabinowitz3[val_fit],"")-Flux_Rabinowitz[[#This Row],[val_fit]]</f>
        <v>0</v>
      </c>
    </row>
    <row r="243" spans="1:18" hidden="1" x14ac:dyDescent="0.2">
      <c r="A243" t="s">
        <v>931</v>
      </c>
      <c r="B243" t="s">
        <v>932</v>
      </c>
      <c r="C243" t="s">
        <v>933</v>
      </c>
      <c r="D243" t="s">
        <v>62</v>
      </c>
      <c r="E243">
        <v>0</v>
      </c>
      <c r="F243" t="s">
        <v>934</v>
      </c>
      <c r="G243">
        <v>0.60382979999999997</v>
      </c>
      <c r="H243">
        <v>0.57019110000000006</v>
      </c>
      <c r="I243">
        <v>0.71242799999999995</v>
      </c>
      <c r="J243">
        <v>11.32512991512967</v>
      </c>
      <c r="K243">
        <v>10.69421927164028</v>
      </c>
      <c r="L243">
        <v>13.36194347343573</v>
      </c>
      <c r="M243">
        <v>0.57019117474435821</v>
      </c>
      <c r="N243">
        <v>10.694421653893681</v>
      </c>
      <c r="O243" t="e">
        <f>_xlfn.XLOOKUP(Flux_Rabinowitz[[#This Row],[id]],[2]!rxns[id],[2]!rxns[id],"")</f>
        <v>#REF!</v>
      </c>
      <c r="P243" t="e">
        <f>IF(Flux_Rabinowitz[[#This Row],[exact name in model?]]="",_xlfn.XLOOKUP(_xlfn.TEXTBEFORE(Flux_Rabinowitz[[#This Row],[id]],"_",-1,,,Flux_Rabinowitz[[#This Row],[id]]),[2]!rxns[id without compartment],[2]!rxns[id],""),Flux_Rabinowitz[[#This Row],[exact name in model?]])</f>
        <v>#REF!</v>
      </c>
      <c r="Q243" t="str">
        <f>"v.up('RXN-"&amp;Flux_Rabinowitz[[#This Row],[id]]&amp;"_REV-SPONT') = "&amp;Flux_Rabinowitz[[#This Row],[val_fit]]&amp;" * %nscale%;"</f>
        <v>v.up('RXN-ORNTACi_m_REV-SPONT') = 0.6038298 * %nscale%;</v>
      </c>
      <c r="R243">
        <f>_xlfn.XLOOKUP(Flux_Rabinowitz[[#This Row],[id]],Flux_Rabinowitz3[id],Flux_Rabinowitz3[val_fit],"")-Flux_Rabinowitz[[#This Row],[val_fit]]</f>
        <v>0</v>
      </c>
    </row>
    <row r="244" spans="1:18" hidden="1" x14ac:dyDescent="0.2">
      <c r="A244" t="s">
        <v>935</v>
      </c>
      <c r="B244" t="s">
        <v>936</v>
      </c>
      <c r="C244" t="s">
        <v>937</v>
      </c>
      <c r="D244" t="s">
        <v>62</v>
      </c>
      <c r="E244">
        <v>0</v>
      </c>
      <c r="F244" t="s">
        <v>938</v>
      </c>
      <c r="G244">
        <v>6.7774299999999996E-2</v>
      </c>
      <c r="H244">
        <v>0</v>
      </c>
      <c r="I244">
        <v>0.60059779999999996</v>
      </c>
      <c r="J244">
        <v>1.271140895012093</v>
      </c>
      <c r="K244">
        <v>0</v>
      </c>
      <c r="L244">
        <v>11.26451213858784</v>
      </c>
      <c r="M244">
        <v>6.7771968932127058E-2</v>
      </c>
      <c r="N244">
        <v>1.2711210628605409</v>
      </c>
      <c r="O244" t="e">
        <f>_xlfn.XLOOKUP(Flux_Rabinowitz[[#This Row],[id]],[2]!rxns[id],[2]!rxns[id],"")</f>
        <v>#REF!</v>
      </c>
      <c r="P244" t="e">
        <f>IF(Flux_Rabinowitz[[#This Row],[exact name in model?]]="",_xlfn.XLOOKUP(_xlfn.TEXTBEFORE(Flux_Rabinowitz[[#This Row],[id]],"_",-1,,,Flux_Rabinowitz[[#This Row],[id]]),[2]!rxns[id without compartment],[2]!rxns[id],""),Flux_Rabinowitz[[#This Row],[exact name in model?]])</f>
        <v>#REF!</v>
      </c>
      <c r="Q244" t="str">
        <f>"v.up('RXN-"&amp;Flux_Rabinowitz[[#This Row],[id]]&amp;"_REV-SPONT') = "&amp;Flux_Rabinowitz[[#This Row],[val_fit]]&amp;" * %nscale%;"</f>
        <v>v.up('RXN-ORNTA_c_REV-SPONT') = 0.0677743 * %nscale%;</v>
      </c>
      <c r="R244">
        <f>_xlfn.XLOOKUP(Flux_Rabinowitz[[#This Row],[id]],Flux_Rabinowitz3[id],Flux_Rabinowitz3[val_fit],"")-Flux_Rabinowitz[[#This Row],[val_fit]]</f>
        <v>0</v>
      </c>
    </row>
    <row r="245" spans="1:18" hidden="1" x14ac:dyDescent="0.2">
      <c r="A245" t="s">
        <v>939</v>
      </c>
      <c r="B245" t="s">
        <v>940</v>
      </c>
      <c r="C245" t="s">
        <v>941</v>
      </c>
      <c r="D245" t="s">
        <v>26</v>
      </c>
      <c r="E245">
        <v>0</v>
      </c>
      <c r="F245" t="s">
        <v>942</v>
      </c>
      <c r="G245">
        <v>0.12976689999999999</v>
      </c>
      <c r="H245">
        <v>6.1992499999999999E-2</v>
      </c>
      <c r="I245">
        <v>0.66259039999999991</v>
      </c>
      <c r="J245">
        <v>2.433843114704906</v>
      </c>
      <c r="K245">
        <v>1.162700344142797</v>
      </c>
      <c r="L245">
        <v>12.427214358280651</v>
      </c>
      <c r="M245">
        <v>0.12976457474435829</v>
      </c>
      <c r="N245">
        <v>2.4338452426531552</v>
      </c>
      <c r="O245" t="e">
        <f>_xlfn.XLOOKUP(Flux_Rabinowitz[[#This Row],[id]],[2]!rxns[id],[2]!rxns[id],"")</f>
        <v>#REF!</v>
      </c>
      <c r="P245" t="e">
        <f>IF(Flux_Rabinowitz[[#This Row],[exact name in model?]]="",_xlfn.XLOOKUP(_xlfn.TEXTBEFORE(Flux_Rabinowitz[[#This Row],[id]],"_",-1,,,Flux_Rabinowitz[[#This Row],[id]]),[2]!rxns[id without compartment],[2]!rxns[id],""),Flux_Rabinowitz[[#This Row],[exact name in model?]])</f>
        <v>#REF!</v>
      </c>
      <c r="Q245" t="str">
        <f>"v.up('RXN-"&amp;Flux_Rabinowitz[[#This Row],[id]]&amp;"_REV-SPONT') = "&amp;Flux_Rabinowitz[[#This Row],[val_fit]]&amp;" * %nscale%;"</f>
        <v>v.up('RXN-ORNtpa_m_REV-SPONT') = 0.1297669 * %nscale%;</v>
      </c>
      <c r="R245">
        <f>_xlfn.XLOOKUP(Flux_Rabinowitz[[#This Row],[id]],Flux_Rabinowitz3[id],Flux_Rabinowitz3[val_fit],"")-Flux_Rabinowitz[[#This Row],[val_fit]]</f>
        <v>0</v>
      </c>
    </row>
    <row r="246" spans="1:18" hidden="1" x14ac:dyDescent="0.2">
      <c r="A246" t="s">
        <v>943</v>
      </c>
      <c r="B246" t="s">
        <v>944</v>
      </c>
      <c r="C246" t="s">
        <v>945</v>
      </c>
      <c r="D246" t="s">
        <v>222</v>
      </c>
      <c r="E246">
        <v>0</v>
      </c>
      <c r="F246" t="s">
        <v>946</v>
      </c>
      <c r="G246">
        <v>7.6243400000000003E-2</v>
      </c>
      <c r="H246">
        <v>7.62433E-2</v>
      </c>
      <c r="I246">
        <v>7.6243500000000006E-2</v>
      </c>
      <c r="J246">
        <v>1.429983101481904</v>
      </c>
      <c r="K246">
        <v>1.4299812259318869</v>
      </c>
      <c r="L246">
        <v>1.4299849770319211</v>
      </c>
      <c r="M246">
        <v>7.6243370768375104E-2</v>
      </c>
      <c r="N246">
        <v>1.430009427411298</v>
      </c>
      <c r="O246" t="e">
        <f>_xlfn.XLOOKUP(Flux_Rabinowitz[[#This Row],[id]],[2]!rxns[id],[2]!rxns[id],"")</f>
        <v>#REF!</v>
      </c>
      <c r="P246" t="e">
        <f>IF(Flux_Rabinowitz[[#This Row],[exact name in model?]]="",_xlfn.XLOOKUP(_xlfn.TEXTBEFORE(Flux_Rabinowitz[[#This Row],[id]],"_",-1,,,Flux_Rabinowitz[[#This Row],[id]]),[2]!rxns[id without compartment],[2]!rxns[id],""),Flux_Rabinowitz[[#This Row],[exact name in model?]])</f>
        <v>#REF!</v>
      </c>
      <c r="Q246" t="str">
        <f>"v.up('RXN-"&amp;Flux_Rabinowitz[[#This Row],[id]]&amp;"_REV-SPONT') = "&amp;Flux_Rabinowitz[[#This Row],[val_fit]]&amp;" * %nscale%;"</f>
        <v>v.up('RXN-ORPT_c_REV-SPONT') = 0.0762434 * %nscale%;</v>
      </c>
      <c r="R246">
        <f>_xlfn.XLOOKUP(Flux_Rabinowitz[[#This Row],[id]],Flux_Rabinowitz3[id],Flux_Rabinowitz3[val_fit],"")-Flux_Rabinowitz[[#This Row],[val_fit]]</f>
        <v>0</v>
      </c>
    </row>
    <row r="247" spans="1:18" hidden="1" x14ac:dyDescent="0.2">
      <c r="A247" t="s">
        <v>947</v>
      </c>
      <c r="B247" t="s">
        <v>948</v>
      </c>
      <c r="C247" t="s">
        <v>949</v>
      </c>
      <c r="D247" t="s">
        <v>141</v>
      </c>
      <c r="E247">
        <v>0</v>
      </c>
      <c r="F247" t="s">
        <v>950</v>
      </c>
      <c r="G247">
        <v>4.9922999999999999E-3</v>
      </c>
      <c r="H247">
        <v>4.9921999999999996E-3</v>
      </c>
      <c r="I247">
        <v>4.9924000000000001E-3</v>
      </c>
      <c r="J247">
        <v>9.3633083486939314E-2</v>
      </c>
      <c r="K247">
        <v>9.3631207936922534E-2</v>
      </c>
      <c r="L247">
        <v>9.3634959036956081E-2</v>
      </c>
      <c r="M247">
        <v>4.9922623893467258E-3</v>
      </c>
      <c r="N247">
        <v>9.3634137747721932E-2</v>
      </c>
      <c r="O247" t="e">
        <f>_xlfn.XLOOKUP(Flux_Rabinowitz[[#This Row],[id]],[2]!rxns[id],[2]!rxns[id],"")</f>
        <v>#REF!</v>
      </c>
      <c r="P247" t="e">
        <f>IF(Flux_Rabinowitz[[#This Row],[exact name in model?]]="",_xlfn.XLOOKUP(_xlfn.TEXTBEFORE(Flux_Rabinowitz[[#This Row],[id]],"_",-1,,,Flux_Rabinowitz[[#This Row],[id]]),[2]!rxns[id without compartment],[2]!rxns[id],""),Flux_Rabinowitz[[#This Row],[exact name in model?]])</f>
        <v>#REF!</v>
      </c>
      <c r="Q247" t="str">
        <f>"v.up('RXN-"&amp;Flux_Rabinowitz[[#This Row],[id]]&amp;"_REV-SPONT') = "&amp;Flux_Rabinowitz[[#This Row],[val_fit]]&amp;" * %nscale%;"</f>
        <v>v.up('RXN-PAILS_c_REV-SPONT') = 0.0049923 * %nscale%;</v>
      </c>
      <c r="R247">
        <f>_xlfn.XLOOKUP(Flux_Rabinowitz[[#This Row],[id]],Flux_Rabinowitz3[id],Flux_Rabinowitz3[val_fit],"")-Flux_Rabinowitz[[#This Row],[val_fit]]</f>
        <v>0</v>
      </c>
    </row>
    <row r="248" spans="1:18" hidden="1" x14ac:dyDescent="0.2">
      <c r="A248" t="s">
        <v>951</v>
      </c>
      <c r="B248" t="s">
        <v>952</v>
      </c>
      <c r="C248" t="s">
        <v>953</v>
      </c>
      <c r="D248" t="s">
        <v>256</v>
      </c>
      <c r="E248">
        <v>0</v>
      </c>
      <c r="F248" t="s">
        <v>954</v>
      </c>
      <c r="G248">
        <v>2.0556999999999999E-2</v>
      </c>
      <c r="H248">
        <v>2.0556899999999999E-2</v>
      </c>
      <c r="I248">
        <v>2.0557099999999998E-2</v>
      </c>
      <c r="J248">
        <v>0.38555681694629962</v>
      </c>
      <c r="K248">
        <v>0.38555494139628282</v>
      </c>
      <c r="L248">
        <v>0.3855586924963163</v>
      </c>
      <c r="M248">
        <v>2.055699132142089E-2</v>
      </c>
      <c r="N248">
        <v>0.3855639000818879</v>
      </c>
      <c r="O248" t="e">
        <f>_xlfn.XLOOKUP(Flux_Rabinowitz[[#This Row],[id]],[2]!rxns[id],[2]!rxns[id],"")</f>
        <v>#REF!</v>
      </c>
      <c r="P248" t="e">
        <f>IF(Flux_Rabinowitz[[#This Row],[exact name in model?]]="",_xlfn.XLOOKUP(_xlfn.TEXTBEFORE(Flux_Rabinowitz[[#This Row],[id]],"_",-1,,,Flux_Rabinowitz[[#This Row],[id]]),[2]!rxns[id without compartment],[2]!rxns[id],""),Flux_Rabinowitz[[#This Row],[exact name in model?]])</f>
        <v>#REF!</v>
      </c>
      <c r="Q248" t="str">
        <f>"v.up('RXN-"&amp;Flux_Rabinowitz[[#This Row],[id]]&amp;"_REV-SPONT') = "&amp;Flux_Rabinowitz[[#This Row],[val_fit]]&amp;" * %nscale%;"</f>
        <v>v.up('RXN-PAPSR_c_REV-SPONT') = 0.020557 * %nscale%;</v>
      </c>
      <c r="R248">
        <f>_xlfn.XLOOKUP(Flux_Rabinowitz[[#This Row],[id]],Flux_Rabinowitz3[id],Flux_Rabinowitz3[val_fit],"")-Flux_Rabinowitz[[#This Row],[val_fit]]</f>
        <v>0</v>
      </c>
    </row>
    <row r="249" spans="1:18" hidden="1" x14ac:dyDescent="0.2">
      <c r="A249" t="s">
        <v>955</v>
      </c>
      <c r="B249" t="s">
        <v>956</v>
      </c>
      <c r="C249" t="s">
        <v>957</v>
      </c>
      <c r="D249" t="s">
        <v>141</v>
      </c>
      <c r="E249">
        <v>0</v>
      </c>
      <c r="F249" t="s">
        <v>958</v>
      </c>
      <c r="G249">
        <v>2.0558E-3</v>
      </c>
      <c r="H249">
        <v>2.0557000000000001E-3</v>
      </c>
      <c r="I249">
        <v>2.0558999999999998E-3</v>
      </c>
      <c r="J249">
        <v>3.8557557244646733E-2</v>
      </c>
      <c r="K249">
        <v>3.8555681694629959E-2</v>
      </c>
      <c r="L249">
        <v>3.8559432794663492E-2</v>
      </c>
      <c r="M249">
        <v>2.0558151051641928E-3</v>
      </c>
      <c r="N249">
        <v>3.8558565181102337E-2</v>
      </c>
      <c r="O249" t="e">
        <f>_xlfn.XLOOKUP(Flux_Rabinowitz[[#This Row],[id]],[2]!rxns[id],[2]!rxns[id],"")</f>
        <v>#REF!</v>
      </c>
      <c r="P249" t="e">
        <f>IF(Flux_Rabinowitz[[#This Row],[exact name in model?]]="",_xlfn.XLOOKUP(_xlfn.TEXTBEFORE(Flux_Rabinowitz[[#This Row],[id]],"_",-1,,,Flux_Rabinowitz[[#This Row],[id]]),[2]!rxns[id without compartment],[2]!rxns[id],""),Flux_Rabinowitz[[#This Row],[exact name in model?]])</f>
        <v>#REF!</v>
      </c>
      <c r="Q249" t="str">
        <f>"v.up('RXN-"&amp;Flux_Rabinowitz[[#This Row],[id]]&amp;"_REV-SPONT') = "&amp;Flux_Rabinowitz[[#This Row],[val_fit]]&amp;" * %nscale%;"</f>
        <v>v.up('RXN-PAP_c_REV-SPONT') = 0.0020558 * %nscale%;</v>
      </c>
      <c r="R249">
        <f>_xlfn.XLOOKUP(Flux_Rabinowitz[[#This Row],[id]],Flux_Rabinowitz3[id],Flux_Rabinowitz3[val_fit],"")-Flux_Rabinowitz[[#This Row],[val_fit]]</f>
        <v>0</v>
      </c>
    </row>
    <row r="250" spans="1:18" hidden="1" x14ac:dyDescent="0.2">
      <c r="A250" t="s">
        <v>959</v>
      </c>
      <c r="B250" t="s">
        <v>960</v>
      </c>
      <c r="C250" t="s">
        <v>961</v>
      </c>
      <c r="D250" t="s">
        <v>72</v>
      </c>
      <c r="E250">
        <v>0</v>
      </c>
      <c r="F250" t="s">
        <v>962</v>
      </c>
      <c r="G250">
        <v>1.3895251</v>
      </c>
      <c r="H250">
        <v>1.3418258999999999</v>
      </c>
      <c r="I250">
        <v>1.4379926000000001</v>
      </c>
      <c r="J250">
        <v>26.061238245998371</v>
      </c>
      <c r="K250">
        <v>25.16661589240179</v>
      </c>
      <c r="L250">
        <v>26.970270450373761</v>
      </c>
      <c r="M250">
        <v>1.3931510168940819</v>
      </c>
      <c r="N250">
        <v>26.129735187318399</v>
      </c>
      <c r="O250" t="e">
        <f>_xlfn.XLOOKUP(Flux_Rabinowitz[[#This Row],[id]],[2]!rxns[id],[2]!rxns[id],"")</f>
        <v>#REF!</v>
      </c>
      <c r="P250" t="e">
        <f>IF(Flux_Rabinowitz[[#This Row],[exact name in model?]]="",_xlfn.XLOOKUP(_xlfn.TEXTBEFORE(Flux_Rabinowitz[[#This Row],[id]],"_",-1,,,Flux_Rabinowitz[[#This Row],[id]]),[2]!rxns[id without compartment],[2]!rxns[id],""),Flux_Rabinowitz[[#This Row],[exact name in model?]])</f>
        <v>#REF!</v>
      </c>
      <c r="Q250" t="str">
        <f>"v.up('RXN-"&amp;Flux_Rabinowitz[[#This Row],[id]]&amp;"_REV-SPONT') = "&amp;Flux_Rabinowitz[[#This Row],[val_fit]]&amp;" * %nscale%;"</f>
        <v>v.up('RXN-PC_c_REV-SPONT') = 1.3895251 * %nscale%;</v>
      </c>
      <c r="R250">
        <f>_xlfn.XLOOKUP(Flux_Rabinowitz[[#This Row],[id]],Flux_Rabinowitz3[id],Flux_Rabinowitz3[val_fit],"")-Flux_Rabinowitz[[#This Row],[val_fit]]</f>
        <v>0</v>
      </c>
    </row>
    <row r="251" spans="1:18" hidden="1" x14ac:dyDescent="0.2">
      <c r="A251" t="s">
        <v>963</v>
      </c>
      <c r="B251" t="s">
        <v>964</v>
      </c>
      <c r="C251" t="s">
        <v>965</v>
      </c>
      <c r="D251" t="s">
        <v>72</v>
      </c>
      <c r="E251">
        <v>0</v>
      </c>
      <c r="F251" t="s">
        <v>966</v>
      </c>
      <c r="G251">
        <v>2.8923625999999998</v>
      </c>
      <c r="H251">
        <v>2.8398612999999999</v>
      </c>
      <c r="I251">
        <v>2.9656543000000002</v>
      </c>
      <c r="J251">
        <v>54.247707229193132</v>
      </c>
      <c r="K251">
        <v>53.263019088241499</v>
      </c>
      <c r="L251">
        <v>55.622329720830187</v>
      </c>
      <c r="M251">
        <v>2.9656543000000002</v>
      </c>
      <c r="N251">
        <v>55.623375051538737</v>
      </c>
      <c r="O251" t="e">
        <f>_xlfn.XLOOKUP(Flux_Rabinowitz[[#This Row],[id]],[2]!rxns[id],[2]!rxns[id],"")</f>
        <v>#REF!</v>
      </c>
      <c r="P251" t="e">
        <f>IF(Flux_Rabinowitz[[#This Row],[exact name in model?]]="",_xlfn.XLOOKUP(_xlfn.TEXTBEFORE(Flux_Rabinowitz[[#This Row],[id]],"_",-1,,,Flux_Rabinowitz[[#This Row],[id]]),[2]!rxns[id without compartment],[2]!rxns[id],""),Flux_Rabinowitz[[#This Row],[exact name in model?]])</f>
        <v>#REF!</v>
      </c>
      <c r="Q251" t="str">
        <f>"v.up('RXN-"&amp;Flux_Rabinowitz[[#This Row],[id]]&amp;"_REV-SPONT') = "&amp;Flux_Rabinowitz[[#This Row],[val_fit]]&amp;" * %nscale%;"</f>
        <v>v.up('RXN-PDH_m_REV-SPONT') = 2.8923626 * %nscale%;</v>
      </c>
      <c r="R251">
        <f>_xlfn.XLOOKUP(Flux_Rabinowitz[[#This Row],[id]],Flux_Rabinowitz3[id],Flux_Rabinowitz3[val_fit],"")-Flux_Rabinowitz[[#This Row],[val_fit]]</f>
        <v>0</v>
      </c>
    </row>
    <row r="252" spans="1:18" hidden="1" x14ac:dyDescent="0.2">
      <c r="A252" t="s">
        <v>967</v>
      </c>
      <c r="B252" t="s">
        <v>968</v>
      </c>
      <c r="C252" t="s">
        <v>969</v>
      </c>
      <c r="D252" t="s">
        <v>141</v>
      </c>
      <c r="E252">
        <v>0</v>
      </c>
      <c r="F252" t="s">
        <v>970</v>
      </c>
      <c r="G252">
        <v>1.1126799999999999E-2</v>
      </c>
      <c r="H252">
        <v>1.11267E-2</v>
      </c>
      <c r="I252">
        <v>1.11269E-2</v>
      </c>
      <c r="J252">
        <v>0.2086886992653639</v>
      </c>
      <c r="K252">
        <v>0.20868682371534719</v>
      </c>
      <c r="L252">
        <v>0.2086905748153807</v>
      </c>
      <c r="M252">
        <v>1.1126838317401459E-2</v>
      </c>
      <c r="N252">
        <v>0.20869333990366101</v>
      </c>
      <c r="O252" t="e">
        <f>_xlfn.XLOOKUP(Flux_Rabinowitz[[#This Row],[id]],[2]!rxns[id],[2]!rxns[id],"")</f>
        <v>#REF!</v>
      </c>
      <c r="P252" t="e">
        <f>IF(Flux_Rabinowitz[[#This Row],[exact name in model?]]="",_xlfn.XLOOKUP(_xlfn.TEXTBEFORE(Flux_Rabinowitz[[#This Row],[id]],"_",-1,,,Flux_Rabinowitz[[#This Row],[id]]),[2]!rxns[id without compartment],[2]!rxns[id],""),Flux_Rabinowitz[[#This Row],[exact name in model?]])</f>
        <v>#REF!</v>
      </c>
      <c r="Q252" t="str">
        <f>"v.up('RXN-"&amp;Flux_Rabinowitz[[#This Row],[id]]&amp;"_REV-SPONT') = "&amp;Flux_Rabinowitz[[#This Row],[val_fit]]&amp;" * %nscale%;"</f>
        <v>v.up('RXN-PDMEMT_c_REV-SPONT') = 0.0111268 * %nscale%;</v>
      </c>
      <c r="R252">
        <f>_xlfn.XLOOKUP(Flux_Rabinowitz[[#This Row],[id]],Flux_Rabinowitz3[id],Flux_Rabinowitz3[val_fit],"")-Flux_Rabinowitz[[#This Row],[val_fit]]</f>
        <v>0</v>
      </c>
    </row>
    <row r="253" spans="1:18" hidden="1" x14ac:dyDescent="0.2">
      <c r="A253" t="s">
        <v>971</v>
      </c>
      <c r="B253" t="s">
        <v>972</v>
      </c>
      <c r="C253" t="s">
        <v>973</v>
      </c>
      <c r="D253" t="s">
        <v>141</v>
      </c>
      <c r="E253">
        <v>0</v>
      </c>
      <c r="F253" t="s">
        <v>974</v>
      </c>
      <c r="G253">
        <v>1.1126799999999999E-2</v>
      </c>
      <c r="H253">
        <v>1.11267E-2</v>
      </c>
      <c r="I253">
        <v>1.11269E-2</v>
      </c>
      <c r="J253">
        <v>0.2086886992653639</v>
      </c>
      <c r="K253">
        <v>0.20868682371534719</v>
      </c>
      <c r="L253">
        <v>0.2086905748153807</v>
      </c>
      <c r="M253">
        <v>1.1126838317401459E-2</v>
      </c>
      <c r="N253">
        <v>0.20869333990366101</v>
      </c>
      <c r="O253" t="e">
        <f>_xlfn.XLOOKUP(Flux_Rabinowitz[[#This Row],[id]],[2]!rxns[id],[2]!rxns[id],"")</f>
        <v>#REF!</v>
      </c>
      <c r="P253" t="e">
        <f>IF(Flux_Rabinowitz[[#This Row],[exact name in model?]]="",_xlfn.XLOOKUP(_xlfn.TEXTBEFORE(Flux_Rabinowitz[[#This Row],[id]],"_",-1,,,Flux_Rabinowitz[[#This Row],[id]]),[2]!rxns[id without compartment],[2]!rxns[id],""),Flux_Rabinowitz[[#This Row],[exact name in model?]])</f>
        <v>#REF!</v>
      </c>
      <c r="Q253" t="str">
        <f>"v.up('RXN-"&amp;Flux_Rabinowitz[[#This Row],[id]]&amp;"_REV-SPONT') = "&amp;Flux_Rabinowitz[[#This Row],[val_fit]]&amp;" * %nscale%;"</f>
        <v>v.up('RXN-PEMT_c_REV-SPONT') = 0.0111268 * %nscale%;</v>
      </c>
      <c r="R253">
        <f>_xlfn.XLOOKUP(Flux_Rabinowitz[[#This Row],[id]],Flux_Rabinowitz3[id],Flux_Rabinowitz3[val_fit],"")-Flux_Rabinowitz[[#This Row],[val_fit]]</f>
        <v>0</v>
      </c>
    </row>
    <row r="254" spans="1:18" hidden="1" x14ac:dyDescent="0.2">
      <c r="A254" t="s">
        <v>975</v>
      </c>
      <c r="B254" t="s">
        <v>976</v>
      </c>
      <c r="C254" t="s">
        <v>977</v>
      </c>
      <c r="D254" t="s">
        <v>435</v>
      </c>
      <c r="E254">
        <v>0</v>
      </c>
      <c r="F254" t="s">
        <v>978</v>
      </c>
      <c r="G254">
        <v>4.4444277000000003</v>
      </c>
      <c r="H254">
        <v>3.8673966000000002</v>
      </c>
      <c r="I254">
        <v>5.7789423000000006</v>
      </c>
      <c r="J254">
        <v>83.357464472440697</v>
      </c>
      <c r="K254">
        <v>72.534957579653721</v>
      </c>
      <c r="L254">
        <v>108.3869532764668</v>
      </c>
      <c r="M254">
        <v>3.8673966000000002</v>
      </c>
      <c r="N254">
        <v>72.536320755539776</v>
      </c>
      <c r="O254" t="e">
        <f>_xlfn.XLOOKUP(Flux_Rabinowitz[[#This Row],[id]],[2]!rxns[id],[2]!rxns[id],"")</f>
        <v>#REF!</v>
      </c>
      <c r="P254" t="e">
        <f>IF(Flux_Rabinowitz[[#This Row],[exact name in model?]]="",_xlfn.XLOOKUP(_xlfn.TEXTBEFORE(Flux_Rabinowitz[[#This Row],[id]],"_",-1,,,Flux_Rabinowitz[[#This Row],[id]]),[2]!rxns[id without compartment],[2]!rxns[id],""),Flux_Rabinowitz[[#This Row],[exact name in model?]])</f>
        <v>#REF!</v>
      </c>
      <c r="Q254" t="str">
        <f>"v.up('RXN-"&amp;Flux_Rabinowitz[[#This Row],[id]]&amp;"_REV-SPONT') = "&amp;Flux_Rabinowitz[[#This Row],[val_fit]]&amp;" * %nscale%;"</f>
        <v>v.up('RXN-PFK_c_REV-SPONT') = 4.4444277 * %nscale%;</v>
      </c>
      <c r="R254">
        <f>_xlfn.XLOOKUP(Flux_Rabinowitz[[#This Row],[id]],Flux_Rabinowitz3[id],Flux_Rabinowitz3[val_fit],"")-Flux_Rabinowitz[[#This Row],[val_fit]]</f>
        <v>0</v>
      </c>
    </row>
    <row r="255" spans="1:18" hidden="1" x14ac:dyDescent="0.2">
      <c r="A255" t="s">
        <v>979</v>
      </c>
      <c r="B255" t="s">
        <v>980</v>
      </c>
      <c r="C255" t="s">
        <v>981</v>
      </c>
      <c r="D255" t="s">
        <v>149</v>
      </c>
      <c r="E255">
        <v>0</v>
      </c>
      <c r="F255" t="s">
        <v>982</v>
      </c>
      <c r="G255">
        <v>3.0681009000000001</v>
      </c>
      <c r="H255">
        <v>2.8984236999999999</v>
      </c>
      <c r="I255">
        <v>3.1731919999999998</v>
      </c>
      <c r="J255">
        <v>57.543766944304963</v>
      </c>
      <c r="K255">
        <v>54.361386191259257</v>
      </c>
      <c r="L255">
        <v>59.514803087973057</v>
      </c>
      <c r="M255">
        <v>2.9830980436383929</v>
      </c>
      <c r="N255">
        <v>55.950547336825423</v>
      </c>
      <c r="O255" t="e">
        <f>_xlfn.XLOOKUP(Flux_Rabinowitz[[#This Row],[id]],[2]!rxns[id],[2]!rxns[id],"")</f>
        <v>#REF!</v>
      </c>
      <c r="P255" t="e">
        <f>IF(Flux_Rabinowitz[[#This Row],[exact name in model?]]="",_xlfn.XLOOKUP(_xlfn.TEXTBEFORE(Flux_Rabinowitz[[#This Row],[id]],"_",-1,,,Flux_Rabinowitz[[#This Row],[id]]),[2]!rxns[id without compartment],[2]!rxns[id],""),Flux_Rabinowitz[[#This Row],[exact name in model?]])</f>
        <v>#REF!</v>
      </c>
      <c r="Q255" t="str">
        <f>"v.up('RXN-"&amp;Flux_Rabinowitz[[#This Row],[id]]&amp;"_REV-SPONT') = "&amp;Flux_Rabinowitz[[#This Row],[val_fit]]&amp;" * %nscale%;"</f>
        <v>v.up('RXN-PGCD_c_REV-SPONT') = 3.0681009 * %nscale%;</v>
      </c>
      <c r="R255">
        <f>_xlfn.XLOOKUP(Flux_Rabinowitz[[#This Row],[id]],Flux_Rabinowitz3[id],Flux_Rabinowitz3[val_fit],"")-Flux_Rabinowitz[[#This Row],[val_fit]]</f>
        <v>0</v>
      </c>
    </row>
    <row r="256" spans="1:18" hidden="1" x14ac:dyDescent="0.2">
      <c r="A256" t="s">
        <v>983</v>
      </c>
      <c r="B256" t="s">
        <v>984</v>
      </c>
      <c r="C256" t="s">
        <v>985</v>
      </c>
      <c r="D256" t="s">
        <v>435</v>
      </c>
      <c r="E256">
        <v>1</v>
      </c>
      <c r="F256" t="s">
        <v>986</v>
      </c>
      <c r="G256">
        <v>1.4284844000000001</v>
      </c>
      <c r="H256">
        <v>1.2273053</v>
      </c>
      <c r="I256">
        <v>1.5220866</v>
      </c>
      <c r="J256">
        <v>26.791939403679748</v>
      </c>
      <c r="K256">
        <v>23.01872475990287</v>
      </c>
      <c r="L256">
        <v>28.547495481471781</v>
      </c>
      <c r="M256">
        <v>1.409600220464013</v>
      </c>
      <c r="N256">
        <v>26.43825402562986</v>
      </c>
      <c r="O256" t="e">
        <f>_xlfn.XLOOKUP(Flux_Rabinowitz[[#This Row],[id]],[2]!rxns[id],[2]!rxns[id],"")</f>
        <v>#REF!</v>
      </c>
      <c r="P256" t="e">
        <f>IF(Flux_Rabinowitz[[#This Row],[exact name in model?]]="",_xlfn.XLOOKUP(_xlfn.TEXTBEFORE(Flux_Rabinowitz[[#This Row],[id]],"_",-1,,,Flux_Rabinowitz[[#This Row],[id]]),[2]!rxns[id without compartment],[2]!rxns[id],""),Flux_Rabinowitz[[#This Row],[exact name in model?]])</f>
        <v>#REF!</v>
      </c>
      <c r="Q256" t="str">
        <f>"v.up('RXN-"&amp;Flux_Rabinowitz[[#This Row],[id]]&amp;"_REV-SPONT') = "&amp;Flux_Rabinowitz[[#This Row],[val_fit]]&amp;" * %nscale%;"</f>
        <v>v.up('RXN-PGI_c_REV-SPONT') = 1.4284844 * %nscale%;</v>
      </c>
      <c r="R256">
        <f>_xlfn.XLOOKUP(Flux_Rabinowitz[[#This Row],[id]],Flux_Rabinowitz3[id],Flux_Rabinowitz3[val_fit],"")-Flux_Rabinowitz[[#This Row],[val_fit]]</f>
        <v>0</v>
      </c>
    </row>
    <row r="257" spans="1:18" hidden="1" x14ac:dyDescent="0.2">
      <c r="A257" t="s">
        <v>987</v>
      </c>
      <c r="B257" t="s">
        <v>988</v>
      </c>
      <c r="C257" t="s">
        <v>989</v>
      </c>
      <c r="D257" t="s">
        <v>435</v>
      </c>
      <c r="E257">
        <v>1</v>
      </c>
      <c r="F257" t="s">
        <v>990</v>
      </c>
      <c r="G257">
        <v>7.015644</v>
      </c>
      <c r="H257">
        <v>6.6748151999999994</v>
      </c>
      <c r="I257">
        <v>7.1972363000000001</v>
      </c>
      <c r="J257">
        <v>131.58191221814491</v>
      </c>
      <c r="K257">
        <v>125.18949760260629</v>
      </c>
      <c r="L257">
        <v>134.98776663123809</v>
      </c>
      <c r="M257">
        <v>7.0916907436383934</v>
      </c>
      <c r="N257">
        <v>133.01070660289841</v>
      </c>
      <c r="O257" t="e">
        <f>_xlfn.XLOOKUP(Flux_Rabinowitz[[#This Row],[id]],[2]!rxns[id],[2]!rxns[id],"")</f>
        <v>#REF!</v>
      </c>
      <c r="P257" t="e">
        <f>IF(Flux_Rabinowitz[[#This Row],[exact name in model?]]="",_xlfn.XLOOKUP(_xlfn.TEXTBEFORE(Flux_Rabinowitz[[#This Row],[id]],"_",-1,,,Flux_Rabinowitz[[#This Row],[id]]),[2]!rxns[id without compartment],[2]!rxns[id],""),Flux_Rabinowitz[[#This Row],[exact name in model?]])</f>
        <v>#REF!</v>
      </c>
      <c r="Q257" t="str">
        <f>"v.up('RXN-"&amp;Flux_Rabinowitz[[#This Row],[id]]&amp;"_REV-SPONT') = "&amp;Flux_Rabinowitz[[#This Row],[val_fit]]&amp;" * %nscale%;"</f>
        <v>v.up('RXN-PGK_c_REV-SPONT') = 7.015644 * %nscale%;</v>
      </c>
      <c r="R257">
        <f>_xlfn.XLOOKUP(Flux_Rabinowitz[[#This Row],[id]],Flux_Rabinowitz3[id],Flux_Rabinowitz3[val_fit],"")-Flux_Rabinowitz[[#This Row],[val_fit]]</f>
        <v>0</v>
      </c>
    </row>
    <row r="258" spans="1:18" hidden="1" x14ac:dyDescent="0.2">
      <c r="A258" t="s">
        <v>991</v>
      </c>
      <c r="B258" t="s">
        <v>992</v>
      </c>
      <c r="C258" t="s">
        <v>993</v>
      </c>
      <c r="D258" t="s">
        <v>486</v>
      </c>
      <c r="E258">
        <v>0</v>
      </c>
      <c r="F258" t="s">
        <v>994</v>
      </c>
      <c r="G258">
        <v>3.3667815999999999</v>
      </c>
      <c r="H258">
        <v>3.2730793</v>
      </c>
      <c r="I258">
        <v>3.5678605999999999</v>
      </c>
      <c r="J258">
        <v>63.145672863227588</v>
      </c>
      <c r="K258">
        <v>61.388239359868777</v>
      </c>
      <c r="L258">
        <v>66.917010081437695</v>
      </c>
      <c r="M258">
        <v>3.3855656850392619</v>
      </c>
      <c r="N258">
        <v>63.499171113962468</v>
      </c>
      <c r="O258" t="e">
        <f>_xlfn.XLOOKUP(Flux_Rabinowitz[[#This Row],[id]],[2]!rxns[id],[2]!rxns[id],"")</f>
        <v>#REF!</v>
      </c>
      <c r="P258" t="e">
        <f>IF(Flux_Rabinowitz[[#This Row],[exact name in model?]]="",_xlfn.XLOOKUP(_xlfn.TEXTBEFORE(Flux_Rabinowitz[[#This Row],[id]],"_",-1,,,Flux_Rabinowitz[[#This Row],[id]]),[2]!rxns[id without compartment],[2]!rxns[id],""),Flux_Rabinowitz[[#This Row],[exact name in model?]])</f>
        <v>#REF!</v>
      </c>
      <c r="Q258" t="str">
        <f>"v.up('RXN-"&amp;Flux_Rabinowitz[[#This Row],[id]]&amp;"_REV-SPONT') = "&amp;Flux_Rabinowitz[[#This Row],[val_fit]]&amp;" * %nscale%;"</f>
        <v>v.up('RXN-PGL_c_REV-SPONT') = 3.3667816 * %nscale%;</v>
      </c>
      <c r="R258">
        <f>_xlfn.XLOOKUP(Flux_Rabinowitz[[#This Row],[id]],Flux_Rabinowitz3[id],Flux_Rabinowitz3[val_fit],"")-Flux_Rabinowitz[[#This Row],[val_fit]]</f>
        <v>0</v>
      </c>
    </row>
    <row r="259" spans="1:18" hidden="1" x14ac:dyDescent="0.2">
      <c r="A259" t="s">
        <v>995</v>
      </c>
      <c r="B259" t="s">
        <v>996</v>
      </c>
      <c r="C259" t="s">
        <v>997</v>
      </c>
      <c r="D259" t="s">
        <v>17</v>
      </c>
      <c r="E259">
        <v>0</v>
      </c>
      <c r="F259" t="s">
        <v>998</v>
      </c>
      <c r="G259">
        <v>0.4782767</v>
      </c>
      <c r="H259">
        <v>0.4782766</v>
      </c>
      <c r="I259">
        <v>0.4782768</v>
      </c>
      <c r="J259">
        <v>8.9703187270311933</v>
      </c>
      <c r="K259">
        <v>8.9703168514811757</v>
      </c>
      <c r="L259">
        <v>8.9703206025812108</v>
      </c>
      <c r="M259">
        <v>0.47827660892444368</v>
      </c>
      <c r="N259">
        <v>8.9704856012996697</v>
      </c>
      <c r="O259" t="e">
        <f>_xlfn.XLOOKUP(Flux_Rabinowitz[[#This Row],[id]],[2]!rxns[id],[2]!rxns[id],"")</f>
        <v>#REF!</v>
      </c>
      <c r="P259" t="e">
        <f>IF(Flux_Rabinowitz[[#This Row],[exact name in model?]]="",_xlfn.XLOOKUP(_xlfn.TEXTBEFORE(Flux_Rabinowitz[[#This Row],[id]],"_",-1,,,Flux_Rabinowitz[[#This Row],[id]]),[2]!rxns[id without compartment],[2]!rxns[id],""),Flux_Rabinowitz[[#This Row],[exact name in model?]])</f>
        <v>#REF!</v>
      </c>
      <c r="Q259" t="str">
        <f>"v.up('RXN-"&amp;Flux_Rabinowitz[[#This Row],[id]]&amp;"_REV-SPONT') = "&amp;Flux_Rabinowitz[[#This Row],[val_fit]]&amp;" * %nscale%;"</f>
        <v>v.up('RXN-PGMT_c_REV-SPONT') = 0.4782767 * %nscale%;</v>
      </c>
      <c r="R259">
        <f>_xlfn.XLOOKUP(Flux_Rabinowitz[[#This Row],[id]],Flux_Rabinowitz3[id],Flux_Rabinowitz3[val_fit],"")-Flux_Rabinowitz[[#This Row],[val_fit]]</f>
        <v>0</v>
      </c>
    </row>
    <row r="260" spans="1:18" hidden="1" x14ac:dyDescent="0.2">
      <c r="A260" t="s">
        <v>999</v>
      </c>
      <c r="B260" t="s">
        <v>1000</v>
      </c>
      <c r="C260" t="s">
        <v>1001</v>
      </c>
      <c r="D260" t="s">
        <v>435</v>
      </c>
      <c r="E260">
        <v>1</v>
      </c>
      <c r="F260" t="s">
        <v>1002</v>
      </c>
      <c r="G260">
        <v>3.9475430999999999</v>
      </c>
      <c r="H260">
        <v>3.7763912999999998</v>
      </c>
      <c r="I260">
        <v>4.1085927</v>
      </c>
      <c r="J260">
        <v>74.038145273839959</v>
      </c>
      <c r="K260">
        <v>70.828107660247042</v>
      </c>
      <c r="L260">
        <v>77.058711073639287</v>
      </c>
      <c r="M260">
        <v>4.1085927</v>
      </c>
      <c r="N260">
        <v>77.060159266072986</v>
      </c>
      <c r="O260" t="e">
        <f>_xlfn.XLOOKUP(Flux_Rabinowitz[[#This Row],[id]],[2]!rxns[id],[2]!rxns[id],"")</f>
        <v>#REF!</v>
      </c>
      <c r="P260" t="e">
        <f>IF(Flux_Rabinowitz[[#This Row],[exact name in model?]]="",_xlfn.XLOOKUP(_xlfn.TEXTBEFORE(Flux_Rabinowitz[[#This Row],[id]],"_",-1,,,Flux_Rabinowitz[[#This Row],[id]]),[2]!rxns[id without compartment],[2]!rxns[id],""),Flux_Rabinowitz[[#This Row],[exact name in model?]])</f>
        <v>#REF!</v>
      </c>
      <c r="Q260" t="str">
        <f>"v.up('RXN-"&amp;Flux_Rabinowitz[[#This Row],[id]]&amp;"_REV-SPONT') = "&amp;Flux_Rabinowitz[[#This Row],[val_fit]]&amp;" * %nscale%;"</f>
        <v>v.up('RXN-PGM_c_REV-SPONT') = 3.9475431 * %nscale%;</v>
      </c>
      <c r="R260">
        <f>_xlfn.XLOOKUP(Flux_Rabinowitz[[#This Row],[id]],Flux_Rabinowitz3[id],Flux_Rabinowitz3[val_fit],"")-Flux_Rabinowitz[[#This Row],[val_fit]]</f>
        <v>0</v>
      </c>
    </row>
    <row r="261" spans="1:18" hidden="1" x14ac:dyDescent="0.2">
      <c r="A261" t="s">
        <v>1003</v>
      </c>
      <c r="B261" t="s">
        <v>1004</v>
      </c>
      <c r="C261" t="s">
        <v>1005</v>
      </c>
      <c r="D261" t="s">
        <v>193</v>
      </c>
      <c r="E261">
        <v>0</v>
      </c>
      <c r="F261" t="s">
        <v>1006</v>
      </c>
      <c r="G261">
        <v>6.0386799999999997E-2</v>
      </c>
      <c r="H261">
        <v>6.0386699999999988E-2</v>
      </c>
      <c r="I261">
        <v>6.03869E-2</v>
      </c>
      <c r="J261">
        <v>1.1325846375236079</v>
      </c>
      <c r="K261">
        <v>1.1325827619735911</v>
      </c>
      <c r="L261">
        <v>1.132586513073625</v>
      </c>
      <c r="M261">
        <v>6.0386766032830649E-2</v>
      </c>
      <c r="N261">
        <v>1.132605285516137</v>
      </c>
      <c r="O261" t="e">
        <f>_xlfn.XLOOKUP(Flux_Rabinowitz[[#This Row],[id]],[2]!rxns[id],[2]!rxns[id],"")</f>
        <v>#REF!</v>
      </c>
      <c r="P261" t="e">
        <f>IF(Flux_Rabinowitz[[#This Row],[exact name in model?]]="",_xlfn.XLOOKUP(_xlfn.TEXTBEFORE(Flux_Rabinowitz[[#This Row],[id]],"_",-1,,,Flux_Rabinowitz[[#This Row],[id]]),[2]!rxns[id without compartment],[2]!rxns[id],""),Flux_Rabinowitz[[#This Row],[exact name in model?]])</f>
        <v>#REF!</v>
      </c>
      <c r="Q261" t="str">
        <f>"v.up('RXN-"&amp;Flux_Rabinowitz[[#This Row],[id]]&amp;"_REV-SPONT') = "&amp;Flux_Rabinowitz[[#This Row],[val_fit]]&amp;" * %nscale%;"</f>
        <v>v.up('RXN-PHETA1_c_REV-SPONT') = 0.0603868 * %nscale%;</v>
      </c>
      <c r="R261">
        <f>_xlfn.XLOOKUP(Flux_Rabinowitz[[#This Row],[id]],Flux_Rabinowitz3[id],Flux_Rabinowitz3[val_fit],"")-Flux_Rabinowitz[[#This Row],[val_fit]]</f>
        <v>0</v>
      </c>
    </row>
    <row r="262" spans="1:18" hidden="1" x14ac:dyDescent="0.2">
      <c r="A262" t="s">
        <v>1007</v>
      </c>
      <c r="B262" t="s">
        <v>1008</v>
      </c>
      <c r="C262" t="s">
        <v>1009</v>
      </c>
      <c r="D262" t="s">
        <v>26</v>
      </c>
      <c r="E262">
        <v>0</v>
      </c>
      <c r="F262" t="s">
        <v>1010</v>
      </c>
      <c r="G262">
        <v>0.2115399</v>
      </c>
      <c r="H262">
        <v>0.2115398</v>
      </c>
      <c r="I262">
        <v>0.21154000000000001</v>
      </c>
      <c r="J262">
        <v>3.9675366299138259</v>
      </c>
      <c r="K262">
        <v>3.9675347543638089</v>
      </c>
      <c r="L262">
        <v>3.967538505463843</v>
      </c>
      <c r="M262">
        <v>0.21154000000000001</v>
      </c>
      <c r="N262">
        <v>3.967613068860556</v>
      </c>
      <c r="O262" t="e">
        <f>_xlfn.XLOOKUP(Flux_Rabinowitz[[#This Row],[id]],[2]!rxns[id],[2]!rxns[id],"")</f>
        <v>#REF!</v>
      </c>
      <c r="P262" t="e">
        <f>IF(Flux_Rabinowitz[[#This Row],[exact name in model?]]="",_xlfn.XLOOKUP(_xlfn.TEXTBEFORE(Flux_Rabinowitz[[#This Row],[id]],"_",-1,,,Flux_Rabinowitz[[#This Row],[id]]),[2]!rxns[id without compartment],[2]!rxns[id],""),Flux_Rabinowitz[[#This Row],[exact name in model?]])</f>
        <v>#REF!</v>
      </c>
      <c r="Q262" t="str">
        <f>"v.up('RXN-"&amp;Flux_Rabinowitz[[#This Row],[id]]&amp;"_REV-SPONT') = "&amp;Flux_Rabinowitz[[#This Row],[val_fit]]&amp;" * %nscale%;"</f>
        <v>v.up('RXN-PItps_e_REV-SPONT') = 0.2115399 * %nscale%;</v>
      </c>
      <c r="R262">
        <f>_xlfn.XLOOKUP(Flux_Rabinowitz[[#This Row],[id]],Flux_Rabinowitz3[id],Flux_Rabinowitz3[val_fit],"")-Flux_Rabinowitz[[#This Row],[val_fit]]</f>
        <v>0</v>
      </c>
    </row>
    <row r="263" spans="1:18" hidden="1" x14ac:dyDescent="0.2">
      <c r="A263" t="s">
        <v>1011</v>
      </c>
      <c r="B263" t="s">
        <v>1008</v>
      </c>
      <c r="C263" t="s">
        <v>1012</v>
      </c>
      <c r="D263" t="s">
        <v>26</v>
      </c>
      <c r="E263">
        <v>0</v>
      </c>
      <c r="F263" t="s">
        <v>1013</v>
      </c>
      <c r="G263">
        <v>78.076349100000002</v>
      </c>
      <c r="H263">
        <v>77.107059200000009</v>
      </c>
      <c r="I263">
        <v>79.057000699999989</v>
      </c>
      <c r="J263">
        <v>1464.3609786342411</v>
      </c>
      <c r="K263">
        <v>1446.181461752293</v>
      </c>
      <c r="L263">
        <v>1482.7535898824431</v>
      </c>
      <c r="M263">
        <v>77.33920576150966</v>
      </c>
      <c r="N263">
        <v>1450.562747067512</v>
      </c>
      <c r="O263" t="e">
        <f>_xlfn.XLOOKUP(Flux_Rabinowitz[[#This Row],[id]],[2]!rxns[id],[2]!rxns[id],"")</f>
        <v>#REF!</v>
      </c>
      <c r="P263" t="e">
        <f>IF(Flux_Rabinowitz[[#This Row],[exact name in model?]]="",_xlfn.XLOOKUP(_xlfn.TEXTBEFORE(Flux_Rabinowitz[[#This Row],[id]],"_",-1,,,Flux_Rabinowitz[[#This Row],[id]]),[2]!rxns[id without compartment],[2]!rxns[id],""),Flux_Rabinowitz[[#This Row],[exact name in model?]])</f>
        <v>#REF!</v>
      </c>
      <c r="Q263" t="str">
        <f>"v.up('RXN-"&amp;Flux_Rabinowitz[[#This Row],[id]]&amp;"_REV-SPONT') = "&amp;Flux_Rabinowitz[[#This Row],[val_fit]]&amp;" * %nscale%;"</f>
        <v>v.up('RXN-PItps_m_REV-SPONT') = 78.0763491 * %nscale%;</v>
      </c>
      <c r="R263">
        <f>_xlfn.XLOOKUP(Flux_Rabinowitz[[#This Row],[id]],Flux_Rabinowitz3[id],Flux_Rabinowitz3[val_fit],"")-Flux_Rabinowitz[[#This Row],[val_fit]]</f>
        <v>0</v>
      </c>
    </row>
    <row r="264" spans="1:18" hidden="1" x14ac:dyDescent="0.2">
      <c r="A264" t="s">
        <v>1014</v>
      </c>
      <c r="B264" t="s">
        <v>1015</v>
      </c>
      <c r="C264" t="s">
        <v>1016</v>
      </c>
      <c r="D264" t="s">
        <v>435</v>
      </c>
      <c r="E264">
        <v>0</v>
      </c>
      <c r="F264" t="s">
        <v>1017</v>
      </c>
      <c r="G264">
        <v>0</v>
      </c>
      <c r="H264">
        <v>0</v>
      </c>
      <c r="I264">
        <v>0.10675850000000001</v>
      </c>
      <c r="J264">
        <v>0</v>
      </c>
      <c r="K264">
        <v>0</v>
      </c>
      <c r="L264">
        <v>2.00230906464764</v>
      </c>
      <c r="M264">
        <v>0</v>
      </c>
      <c r="N264">
        <v>0</v>
      </c>
      <c r="O264" t="e">
        <f>_xlfn.XLOOKUP(Flux_Rabinowitz[[#This Row],[id]],[2]!rxns[id],[2]!rxns[id],"")</f>
        <v>#REF!</v>
      </c>
      <c r="P264" t="e">
        <f>IF(Flux_Rabinowitz[[#This Row],[exact name in model?]]="",_xlfn.XLOOKUP(_xlfn.TEXTBEFORE(Flux_Rabinowitz[[#This Row],[id]],"_",-1,,,Flux_Rabinowitz[[#This Row],[id]]),[2]!rxns[id without compartment],[2]!rxns[id],""),Flux_Rabinowitz[[#This Row],[exact name in model?]])</f>
        <v>#REF!</v>
      </c>
      <c r="Q264" t="str">
        <f>"v.up('RXN-"&amp;Flux_Rabinowitz[[#This Row],[id]]&amp;"_REV-SPONT') = "&amp;Flux_Rabinowitz[[#This Row],[val_fit]]&amp;" * %nscale%;"</f>
        <v>v.up('RXN-PKETF_c_REV-SPONT') = 0 * %nscale%;</v>
      </c>
      <c r="R264">
        <f>_xlfn.XLOOKUP(Flux_Rabinowitz[[#This Row],[id]],Flux_Rabinowitz3[id],Flux_Rabinowitz3[val_fit],"")-Flux_Rabinowitz[[#This Row],[val_fit]]</f>
        <v>0</v>
      </c>
    </row>
    <row r="265" spans="1:18" hidden="1" x14ac:dyDescent="0.2">
      <c r="A265" t="s">
        <v>1018</v>
      </c>
      <c r="B265" t="s">
        <v>1019</v>
      </c>
      <c r="C265" t="s">
        <v>1020</v>
      </c>
      <c r="D265" t="s">
        <v>435</v>
      </c>
      <c r="E265">
        <v>0</v>
      </c>
      <c r="F265" t="s">
        <v>1017</v>
      </c>
      <c r="G265">
        <v>0</v>
      </c>
      <c r="H265">
        <v>0</v>
      </c>
      <c r="I265">
        <v>0.24047260000000001</v>
      </c>
      <c r="J265">
        <v>0</v>
      </c>
      <c r="K265">
        <v>0</v>
      </c>
      <c r="L265">
        <v>4.5101838896142787</v>
      </c>
      <c r="M265">
        <v>-9.1321420897516603E-8</v>
      </c>
      <c r="N265">
        <v>-1.7128111138314379E-6</v>
      </c>
      <c r="O265" t="e">
        <f>_xlfn.XLOOKUP(Flux_Rabinowitz[[#This Row],[id]],[2]!rxns[id],[2]!rxns[id],"")</f>
        <v>#REF!</v>
      </c>
      <c r="P265" t="e">
        <f>IF(Flux_Rabinowitz[[#This Row],[exact name in model?]]="",_xlfn.XLOOKUP(_xlfn.TEXTBEFORE(Flux_Rabinowitz[[#This Row],[id]],"_",-1,,,Flux_Rabinowitz[[#This Row],[id]]),[2]!rxns[id without compartment],[2]!rxns[id],""),Flux_Rabinowitz[[#This Row],[exact name in model?]])</f>
        <v>#REF!</v>
      </c>
      <c r="Q265" t="str">
        <f>"v.up('RXN-"&amp;Flux_Rabinowitz[[#This Row],[id]]&amp;"_REV-SPONT') = "&amp;Flux_Rabinowitz[[#This Row],[val_fit]]&amp;" * %nscale%;"</f>
        <v>v.up('RXN-PKETX_c_REV-SPONT') = 0 * %nscale%;</v>
      </c>
      <c r="R265">
        <f>_xlfn.XLOOKUP(Flux_Rabinowitz[[#This Row],[id]],Flux_Rabinowitz3[id],Flux_Rabinowitz3[val_fit],"")-Flux_Rabinowitz[[#This Row],[val_fit]]</f>
        <v>0</v>
      </c>
    </row>
    <row r="266" spans="1:18" hidden="1" x14ac:dyDescent="0.2">
      <c r="A266" t="s">
        <v>1021</v>
      </c>
      <c r="B266" t="s">
        <v>1022</v>
      </c>
      <c r="C266" t="s">
        <v>1023</v>
      </c>
      <c r="D266" t="s">
        <v>17</v>
      </c>
      <c r="E266">
        <v>0</v>
      </c>
      <c r="F266" t="s">
        <v>1024</v>
      </c>
      <c r="G266">
        <v>0.1894806</v>
      </c>
      <c r="H266">
        <v>0.1894805</v>
      </c>
      <c r="I266">
        <v>0.1894807</v>
      </c>
      <c r="J266">
        <v>3.5538034250656718</v>
      </c>
      <c r="K266">
        <v>3.5538015495156552</v>
      </c>
      <c r="L266">
        <v>3.553805300615688</v>
      </c>
      <c r="M266">
        <v>0.1894805892809758</v>
      </c>
      <c r="N266">
        <v>3.553870011943836</v>
      </c>
      <c r="O266" t="e">
        <f>_xlfn.XLOOKUP(Flux_Rabinowitz[[#This Row],[id]],[2]!rxns[id],[2]!rxns[id],"")</f>
        <v>#REF!</v>
      </c>
      <c r="P266" t="e">
        <f>IF(Flux_Rabinowitz[[#This Row],[exact name in model?]]="",_xlfn.XLOOKUP(_xlfn.TEXTBEFORE(Flux_Rabinowitz[[#This Row],[id]],"_",-1,,,Flux_Rabinowitz[[#This Row],[id]]),[2]!rxns[id without compartment],[2]!rxns[id],""),Flux_Rabinowitz[[#This Row],[exact name in model?]])</f>
        <v>#REF!</v>
      </c>
      <c r="Q266" t="str">
        <f>"v.up('RXN-"&amp;Flux_Rabinowitz[[#This Row],[id]]&amp;"_REV-SPONT') = "&amp;Flux_Rabinowitz[[#This Row],[val_fit]]&amp;" * %nscale%;"</f>
        <v>v.up('RXN-PMANM_c_REV-SPONT') = 0.1894806 * %nscale%;</v>
      </c>
      <c r="R266">
        <f>_xlfn.XLOOKUP(Flux_Rabinowitz[[#This Row],[id]],Flux_Rabinowitz3[id],Flux_Rabinowitz3[val_fit],"")-Flux_Rabinowitz[[#This Row],[val_fit]]</f>
        <v>0</v>
      </c>
    </row>
    <row r="267" spans="1:18" hidden="1" x14ac:dyDescent="0.2">
      <c r="A267" t="s">
        <v>1025</v>
      </c>
      <c r="B267" t="s">
        <v>1026</v>
      </c>
      <c r="C267" t="s">
        <v>1027</v>
      </c>
      <c r="D267" t="s">
        <v>141</v>
      </c>
      <c r="E267">
        <v>0</v>
      </c>
      <c r="F267" t="s">
        <v>970</v>
      </c>
      <c r="G267">
        <v>1.1126799999999999E-2</v>
      </c>
      <c r="H267">
        <v>1.11267E-2</v>
      </c>
      <c r="I267">
        <v>1.11269E-2</v>
      </c>
      <c r="J267">
        <v>0.2086886992653639</v>
      </c>
      <c r="K267">
        <v>0.20868682371534719</v>
      </c>
      <c r="L267">
        <v>0.2086905748153807</v>
      </c>
      <c r="M267">
        <v>1.1126838317401459E-2</v>
      </c>
      <c r="N267">
        <v>0.20869333990366101</v>
      </c>
      <c r="O267" t="e">
        <f>_xlfn.XLOOKUP(Flux_Rabinowitz[[#This Row],[id]],[2]!rxns[id],[2]!rxns[id],"")</f>
        <v>#REF!</v>
      </c>
      <c r="P267" t="e">
        <f>IF(Flux_Rabinowitz[[#This Row],[exact name in model?]]="",_xlfn.XLOOKUP(_xlfn.TEXTBEFORE(Flux_Rabinowitz[[#This Row],[id]],"_",-1,,,Flux_Rabinowitz[[#This Row],[id]]),[2]!rxns[id without compartment],[2]!rxns[id],""),Flux_Rabinowitz[[#This Row],[exact name in model?]])</f>
        <v>#REF!</v>
      </c>
      <c r="Q267" t="str">
        <f>"v.up('RXN-"&amp;Flux_Rabinowitz[[#This Row],[id]]&amp;"_REV-SPONT') = "&amp;Flux_Rabinowitz[[#This Row],[val_fit]]&amp;" * %nscale%;"</f>
        <v>v.up('RXN-PMEMT_c_REV-SPONT') = 0.0111268 * %nscale%;</v>
      </c>
      <c r="R267">
        <f>_xlfn.XLOOKUP(Flux_Rabinowitz[[#This Row],[id]],Flux_Rabinowitz3[id],Flux_Rabinowitz3[val_fit],"")-Flux_Rabinowitz[[#This Row],[val_fit]]</f>
        <v>0</v>
      </c>
    </row>
    <row r="268" spans="1:18" hidden="1" x14ac:dyDescent="0.2">
      <c r="A268" t="s">
        <v>1028</v>
      </c>
      <c r="B268" t="s">
        <v>1029</v>
      </c>
      <c r="C268" t="s">
        <v>1030</v>
      </c>
      <c r="D268" t="s">
        <v>48</v>
      </c>
      <c r="E268">
        <v>0</v>
      </c>
      <c r="F268" t="s">
        <v>1031</v>
      </c>
      <c r="G268">
        <v>0.1240936</v>
      </c>
      <c r="H268">
        <v>0.12409340000000001</v>
      </c>
      <c r="I268">
        <v>0.1240936</v>
      </c>
      <c r="J268">
        <v>2.3274375356038002</v>
      </c>
      <c r="K268">
        <v>2.327433784503766</v>
      </c>
      <c r="L268">
        <v>2.3274375356038002</v>
      </c>
      <c r="M268">
        <v>0.1240936</v>
      </c>
      <c r="N268">
        <v>2.3274812759854129</v>
      </c>
      <c r="O268" t="e">
        <f>_xlfn.XLOOKUP(Flux_Rabinowitz[[#This Row],[id]],[2]!rxns[id],[2]!rxns[id],"")</f>
        <v>#REF!</v>
      </c>
      <c r="P268" t="e">
        <f>IF(Flux_Rabinowitz[[#This Row],[exact name in model?]]="",_xlfn.XLOOKUP(_xlfn.TEXTBEFORE(Flux_Rabinowitz[[#This Row],[id]],"_",-1,,,Flux_Rabinowitz[[#This Row],[id]]),[2]!rxns[id without compartment],[2]!rxns[id],""),Flux_Rabinowitz[[#This Row],[exact name in model?]])</f>
        <v>#REF!</v>
      </c>
      <c r="Q268" t="str">
        <f>"v.up('RXN-"&amp;Flux_Rabinowitz[[#This Row],[id]]&amp;"_REV-SPONT') = "&amp;Flux_Rabinowitz[[#This Row],[val_fit]]&amp;" * %nscale%;"</f>
        <v>v.up('RXN-PMEVK_c_REV-SPONT') = 0.1240936 * %nscale%;</v>
      </c>
      <c r="R268">
        <f>_xlfn.XLOOKUP(Flux_Rabinowitz[[#This Row],[id]],Flux_Rabinowitz3[id],Flux_Rabinowitz3[val_fit],"")-Flux_Rabinowitz[[#This Row],[val_fit]]</f>
        <v>0</v>
      </c>
    </row>
    <row r="269" spans="1:18" hidden="1" x14ac:dyDescent="0.2">
      <c r="A269" t="s">
        <v>1032</v>
      </c>
      <c r="B269" t="s">
        <v>1033</v>
      </c>
      <c r="C269" t="s">
        <v>1034</v>
      </c>
      <c r="D269" t="s">
        <v>235</v>
      </c>
      <c r="E269">
        <v>0</v>
      </c>
      <c r="F269" t="s">
        <v>1035</v>
      </c>
      <c r="G269">
        <v>2.1759870000000001</v>
      </c>
      <c r="H269">
        <v>2.0813842999999999</v>
      </c>
      <c r="I269">
        <v>2.5588278999999998</v>
      </c>
      <c r="J269">
        <v>40.811724543295597</v>
      </c>
      <c r="K269">
        <v>39.037403587585843</v>
      </c>
      <c r="L269">
        <v>47.992097107427362</v>
      </c>
      <c r="M269">
        <v>2.1602683038958568</v>
      </c>
      <c r="N269">
        <v>40.517673984978877</v>
      </c>
      <c r="O269" t="e">
        <f>_xlfn.XLOOKUP(Flux_Rabinowitz[[#This Row],[id]],[2]!rxns[id],[2]!rxns[id],"")</f>
        <v>#REF!</v>
      </c>
      <c r="P269" t="e">
        <f>IF(Flux_Rabinowitz[[#This Row],[exact name in model?]]="",_xlfn.XLOOKUP(_xlfn.TEXTBEFORE(Flux_Rabinowitz[[#This Row],[id]],"_",-1,,,Flux_Rabinowitz[[#This Row],[id]]),[2]!rxns[id without compartment],[2]!rxns[id],""),Flux_Rabinowitz[[#This Row],[exact name in model?]])</f>
        <v>#REF!</v>
      </c>
      <c r="Q269" t="str">
        <f>"v.up('RXN-"&amp;Flux_Rabinowitz[[#This Row],[id]]&amp;"_REV-SPONT') = "&amp;Flux_Rabinowitz[[#This Row],[val_fit]]&amp;" * %nscale%;"</f>
        <v>v.up('RXN-PPA_c_REV-SPONT') = 2.175987 * %nscale%;</v>
      </c>
      <c r="R269">
        <f>_xlfn.XLOOKUP(Flux_Rabinowitz[[#This Row],[id]],Flux_Rabinowitz3[id],Flux_Rabinowitz3[val_fit],"")-Flux_Rabinowitz[[#This Row],[val_fit]]</f>
        <v>0</v>
      </c>
    </row>
    <row r="270" spans="1:18" hidden="1" x14ac:dyDescent="0.2">
      <c r="A270" t="s">
        <v>1036</v>
      </c>
      <c r="B270" t="s">
        <v>1037</v>
      </c>
      <c r="C270" t="s">
        <v>1038</v>
      </c>
      <c r="D270" t="s">
        <v>77</v>
      </c>
      <c r="E270">
        <v>0</v>
      </c>
      <c r="F270" t="s">
        <v>1039</v>
      </c>
      <c r="G270">
        <v>8.9999999999999996E-7</v>
      </c>
      <c r="H270">
        <v>0</v>
      </c>
      <c r="I270">
        <v>7.0425500000000002E-2</v>
      </c>
      <c r="J270">
        <v>1.6879950150881431E-5</v>
      </c>
      <c r="K270">
        <v>0</v>
      </c>
      <c r="L270">
        <v>1.320865477056556</v>
      </c>
      <c r="M270">
        <v>0</v>
      </c>
      <c r="N270">
        <v>0</v>
      </c>
      <c r="O270" t="e">
        <f>_xlfn.XLOOKUP(Flux_Rabinowitz[[#This Row],[id]],[2]!rxns[id],[2]!rxns[id],"")</f>
        <v>#REF!</v>
      </c>
      <c r="P270" t="e">
        <f>IF(Flux_Rabinowitz[[#This Row],[exact name in model?]]="",_xlfn.XLOOKUP(_xlfn.TEXTBEFORE(Flux_Rabinowitz[[#This Row],[id]],"_",-1,,,Flux_Rabinowitz[[#This Row],[id]]),[2]!rxns[id without compartment],[2]!rxns[id],""),Flux_Rabinowitz[[#This Row],[exact name in model?]])</f>
        <v>#REF!</v>
      </c>
      <c r="Q270" t="str">
        <f>"v.up('RXN-"&amp;Flux_Rabinowitz[[#This Row],[id]]&amp;"_REV-SPONT') = "&amp;Flux_Rabinowitz[[#This Row],[val_fit]]&amp;" * %nscale%;"</f>
        <v>v.up('RXN-PPCK_c_REV-SPONT') = 0.0000009 * %nscale%;</v>
      </c>
      <c r="R270">
        <f>_xlfn.XLOOKUP(Flux_Rabinowitz[[#This Row],[id]],Flux_Rabinowitz3[id],Flux_Rabinowitz3[val_fit],"")-Flux_Rabinowitz[[#This Row],[val_fit]]</f>
        <v>0</v>
      </c>
    </row>
    <row r="271" spans="1:18" hidden="1" x14ac:dyDescent="0.2">
      <c r="A271" t="s">
        <v>1040</v>
      </c>
      <c r="B271" t="s">
        <v>1041</v>
      </c>
      <c r="C271" t="s">
        <v>1042</v>
      </c>
      <c r="D271" t="s">
        <v>193</v>
      </c>
      <c r="E271">
        <v>0</v>
      </c>
      <c r="F271" t="s">
        <v>1043</v>
      </c>
      <c r="G271">
        <v>3.1478199999999998E-2</v>
      </c>
      <c r="H271">
        <v>3.1478099999999988E-2</v>
      </c>
      <c r="I271">
        <v>3.1478300000000001E-2</v>
      </c>
      <c r="J271">
        <v>0.59038938537719543</v>
      </c>
      <c r="K271">
        <v>0.59038750982717858</v>
      </c>
      <c r="L271">
        <v>0.59039126092721228</v>
      </c>
      <c r="M271">
        <v>3.1478170812957861E-2</v>
      </c>
      <c r="N271">
        <v>0.5903999333521629</v>
      </c>
      <c r="O271" t="e">
        <f>_xlfn.XLOOKUP(Flux_Rabinowitz[[#This Row],[id]],[2]!rxns[id],[2]!rxns[id],"")</f>
        <v>#REF!</v>
      </c>
      <c r="P271" t="e">
        <f>IF(Flux_Rabinowitz[[#This Row],[exact name in model?]]="",_xlfn.XLOOKUP(_xlfn.TEXTBEFORE(Flux_Rabinowitz[[#This Row],[id]],"_",-1,,,Flux_Rabinowitz[[#This Row],[id]]),[2]!rxns[id without compartment],[2]!rxns[id],""),Flux_Rabinowitz[[#This Row],[exact name in model?]])</f>
        <v>#REF!</v>
      </c>
      <c r="Q271" t="str">
        <f>"v.up('RXN-"&amp;Flux_Rabinowitz[[#This Row],[id]]&amp;"_REV-SPONT') = "&amp;Flux_Rabinowitz[[#This Row],[val_fit]]&amp;" * %nscale%;"</f>
        <v>v.up('RXN-PPND2_c_REV-SPONT') = 0.0314782 * %nscale%;</v>
      </c>
      <c r="R271">
        <f>_xlfn.XLOOKUP(Flux_Rabinowitz[[#This Row],[id]],Flux_Rabinowitz3[id],Flux_Rabinowitz3[val_fit],"")-Flux_Rabinowitz[[#This Row],[val_fit]]</f>
        <v>0</v>
      </c>
    </row>
    <row r="272" spans="1:18" hidden="1" x14ac:dyDescent="0.2">
      <c r="A272" t="s">
        <v>1044</v>
      </c>
      <c r="B272" t="s">
        <v>1045</v>
      </c>
      <c r="C272" t="s">
        <v>1046</v>
      </c>
      <c r="D272" t="s">
        <v>193</v>
      </c>
      <c r="E272">
        <v>0</v>
      </c>
      <c r="F272" t="s">
        <v>1047</v>
      </c>
      <c r="G272">
        <v>6.0386799999999997E-2</v>
      </c>
      <c r="H272">
        <v>6.0386699999999988E-2</v>
      </c>
      <c r="I272">
        <v>6.03869E-2</v>
      </c>
      <c r="J272">
        <v>1.1325846375236079</v>
      </c>
      <c r="K272">
        <v>1.1325827619735911</v>
      </c>
      <c r="L272">
        <v>1.132586513073625</v>
      </c>
      <c r="M272">
        <v>6.0386766032830649E-2</v>
      </c>
      <c r="N272">
        <v>1.132605285516137</v>
      </c>
      <c r="O272" t="e">
        <f>_xlfn.XLOOKUP(Flux_Rabinowitz[[#This Row],[id]],[2]!rxns[id],[2]!rxns[id],"")</f>
        <v>#REF!</v>
      </c>
      <c r="P272" t="e">
        <f>IF(Flux_Rabinowitz[[#This Row],[exact name in model?]]="",_xlfn.XLOOKUP(_xlfn.TEXTBEFORE(Flux_Rabinowitz[[#This Row],[id]],"_",-1,,,Flux_Rabinowitz[[#This Row],[id]]),[2]!rxns[id without compartment],[2]!rxns[id],""),Flux_Rabinowitz[[#This Row],[exact name in model?]])</f>
        <v>#REF!</v>
      </c>
      <c r="Q272" t="str">
        <f>"v.up('RXN-"&amp;Flux_Rabinowitz[[#This Row],[id]]&amp;"_REV-SPONT') = "&amp;Flux_Rabinowitz[[#This Row],[val_fit]]&amp;" * %nscale%;"</f>
        <v>v.up('RXN-PPNDH_c_REV-SPONT') = 0.0603868 * %nscale%;</v>
      </c>
      <c r="R272">
        <f>_xlfn.XLOOKUP(Flux_Rabinowitz[[#This Row],[id]],Flux_Rabinowitz3[id],Flux_Rabinowitz3[val_fit],"")-Flux_Rabinowitz[[#This Row],[val_fit]]</f>
        <v>0</v>
      </c>
    </row>
    <row r="273" spans="1:18" hidden="1" x14ac:dyDescent="0.2">
      <c r="A273" t="s">
        <v>1048</v>
      </c>
      <c r="B273" t="s">
        <v>1049</v>
      </c>
      <c r="C273" t="s">
        <v>1050</v>
      </c>
      <c r="D273" t="s">
        <v>113</v>
      </c>
      <c r="E273">
        <v>0</v>
      </c>
      <c r="F273" t="s">
        <v>1051</v>
      </c>
      <c r="G273">
        <v>7.2780399999999995E-2</v>
      </c>
      <c r="H273">
        <v>7.2780299999999992E-2</v>
      </c>
      <c r="I273">
        <v>7.2780499999999998E-2</v>
      </c>
      <c r="J273">
        <v>1.365032804401346</v>
      </c>
      <c r="K273">
        <v>1.3650309288513289</v>
      </c>
      <c r="L273">
        <v>1.365034679951362</v>
      </c>
      <c r="M273">
        <v>7.2780473601722573E-2</v>
      </c>
      <c r="N273">
        <v>1.365059838423254</v>
      </c>
      <c r="O273" t="e">
        <f>_xlfn.XLOOKUP(Flux_Rabinowitz[[#This Row],[id]],[2]!rxns[id],[2]!rxns[id],"")</f>
        <v>#REF!</v>
      </c>
      <c r="P273" t="e">
        <f>IF(Flux_Rabinowitz[[#This Row],[exact name in model?]]="",_xlfn.XLOOKUP(_xlfn.TEXTBEFORE(Flux_Rabinowitz[[#This Row],[id]],"_",-1,,,Flux_Rabinowitz[[#This Row],[id]]),[2]!rxns[id without compartment],[2]!rxns[id],""),Flux_Rabinowitz[[#This Row],[exact name in model?]])</f>
        <v>#REF!</v>
      </c>
      <c r="Q273" t="str">
        <f>"v.up('RXN-"&amp;Flux_Rabinowitz[[#This Row],[id]]&amp;"_REV-SPONT') = "&amp;Flux_Rabinowitz[[#This Row],[val_fit]]&amp;" * %nscale%;"</f>
        <v>v.up('RXN-PRAGSi_c_REV-SPONT') = 0.0727804 * %nscale%;</v>
      </c>
      <c r="R273">
        <f>_xlfn.XLOOKUP(Flux_Rabinowitz[[#This Row],[id]],Flux_Rabinowitz3[id],Flux_Rabinowitz3[val_fit],"")-Flux_Rabinowitz[[#This Row],[val_fit]]</f>
        <v>0</v>
      </c>
    </row>
    <row r="274" spans="1:18" hidden="1" x14ac:dyDescent="0.2">
      <c r="A274" t="s">
        <v>1052</v>
      </c>
      <c r="B274" t="s">
        <v>1053</v>
      </c>
      <c r="C274" t="s">
        <v>1054</v>
      </c>
      <c r="D274" t="s">
        <v>113</v>
      </c>
      <c r="E274">
        <v>0</v>
      </c>
      <c r="F274" t="s">
        <v>1051</v>
      </c>
      <c r="G274">
        <v>7.2780399999999995E-2</v>
      </c>
      <c r="H274">
        <v>7.2780299999999992E-2</v>
      </c>
      <c r="I274">
        <v>7.2780499999999998E-2</v>
      </c>
      <c r="J274">
        <v>1.365032804401346</v>
      </c>
      <c r="K274">
        <v>1.3650309288513289</v>
      </c>
      <c r="L274">
        <v>1.365034679951362</v>
      </c>
      <c r="M274">
        <v>7.2780473601722573E-2</v>
      </c>
      <c r="N274">
        <v>1.365059838423254</v>
      </c>
      <c r="O274" t="e">
        <f>_xlfn.XLOOKUP(Flux_Rabinowitz[[#This Row],[id]],[2]!rxns[id],[2]!rxns[id],"")</f>
        <v>#REF!</v>
      </c>
      <c r="P274" t="e">
        <f>IF(Flux_Rabinowitz[[#This Row],[exact name in model?]]="",_xlfn.XLOOKUP(_xlfn.TEXTBEFORE(Flux_Rabinowitz[[#This Row],[id]],"_",-1,,,Flux_Rabinowitz[[#This Row],[id]]),[2]!rxns[id without compartment],[2]!rxns[id],""),Flux_Rabinowitz[[#This Row],[exact name in model?]])</f>
        <v>#REF!</v>
      </c>
      <c r="Q274" t="str">
        <f>"v.up('RXN-"&amp;Flux_Rabinowitz[[#This Row],[id]]&amp;"_REV-SPONT') = "&amp;Flux_Rabinowitz[[#This Row],[val_fit]]&amp;" * %nscale%;"</f>
        <v>v.up('RXN-PRAIS_c_REV-SPONT') = 0.0727804 * %nscale%;</v>
      </c>
      <c r="R274">
        <f>_xlfn.XLOOKUP(Flux_Rabinowitz[[#This Row],[id]],Flux_Rabinowitz3[id],Flux_Rabinowitz3[val_fit],"")-Flux_Rabinowitz[[#This Row],[val_fit]]</f>
        <v>0</v>
      </c>
    </row>
    <row r="275" spans="1:18" hidden="1" x14ac:dyDescent="0.2">
      <c r="A275" t="s">
        <v>1055</v>
      </c>
      <c r="B275" t="s">
        <v>1056</v>
      </c>
      <c r="C275" t="s">
        <v>1057</v>
      </c>
      <c r="D275" t="s">
        <v>193</v>
      </c>
      <c r="E275">
        <v>0</v>
      </c>
      <c r="F275" t="s">
        <v>716</v>
      </c>
      <c r="G275">
        <v>0.61260800000000004</v>
      </c>
      <c r="H275">
        <v>0.51800120000000005</v>
      </c>
      <c r="I275">
        <v>0.64382049999999991</v>
      </c>
      <c r="J275">
        <v>11.489769446701301</v>
      </c>
      <c r="K275">
        <v>9.7153715934408496</v>
      </c>
      <c r="L275">
        <v>12.075175495683951</v>
      </c>
      <c r="M275">
        <v>0.59688540362865705</v>
      </c>
      <c r="N275">
        <v>11.19509467736205</v>
      </c>
      <c r="O275" t="e">
        <f>_xlfn.XLOOKUP(Flux_Rabinowitz[[#This Row],[id]],[2]!rxns[id],[2]!rxns[id],"")</f>
        <v>#REF!</v>
      </c>
      <c r="P275" t="e">
        <f>IF(Flux_Rabinowitz[[#This Row],[exact name in model?]]="",_xlfn.XLOOKUP(_xlfn.TEXTBEFORE(Flux_Rabinowitz[[#This Row],[id]],"_",-1,,,Flux_Rabinowitz[[#This Row],[id]]),[2]!rxns[id without compartment],[2]!rxns[id],""),Flux_Rabinowitz[[#This Row],[exact name in model?]])</f>
        <v>#REF!</v>
      </c>
      <c r="Q275" t="str">
        <f>"v.up('RXN-"&amp;Flux_Rabinowitz[[#This Row],[id]]&amp;"_REV-SPONT') = "&amp;Flux_Rabinowitz[[#This Row],[val_fit]]&amp;" * %nscale%;"</f>
        <v>v.up('RXN-PRAIi_c_REV-SPONT') = 0.612608 * %nscale%;</v>
      </c>
      <c r="R275">
        <f>_xlfn.XLOOKUP(Flux_Rabinowitz[[#This Row],[id]],Flux_Rabinowitz3[id],Flux_Rabinowitz3[val_fit],"")-Flux_Rabinowitz[[#This Row],[val_fit]]</f>
        <v>0</v>
      </c>
    </row>
    <row r="276" spans="1:18" hidden="1" x14ac:dyDescent="0.2">
      <c r="A276" t="s">
        <v>1058</v>
      </c>
      <c r="B276" t="s">
        <v>1059</v>
      </c>
      <c r="C276" t="s">
        <v>1060</v>
      </c>
      <c r="D276" t="s">
        <v>247</v>
      </c>
      <c r="E276">
        <v>0</v>
      </c>
      <c r="F276" t="s">
        <v>655</v>
      </c>
      <c r="G276">
        <v>3.09965E-2</v>
      </c>
      <c r="H276">
        <v>3.09964E-2</v>
      </c>
      <c r="I276">
        <v>3.0996599999999999E-2</v>
      </c>
      <c r="J276">
        <v>0.5813548609464404</v>
      </c>
      <c r="K276">
        <v>0.58135298539642366</v>
      </c>
      <c r="L276">
        <v>0.58135673649645714</v>
      </c>
      <c r="M276">
        <v>3.099649619448577E-2</v>
      </c>
      <c r="N276">
        <v>0.58136571518449587</v>
      </c>
      <c r="O276" t="e">
        <f>_xlfn.XLOOKUP(Flux_Rabinowitz[[#This Row],[id]],[2]!rxns[id],[2]!rxns[id],"")</f>
        <v>#REF!</v>
      </c>
      <c r="P276" t="e">
        <f>IF(Flux_Rabinowitz[[#This Row],[exact name in model?]]="",_xlfn.XLOOKUP(_xlfn.TEXTBEFORE(Flux_Rabinowitz[[#This Row],[id]],"_",-1,,,Flux_Rabinowitz[[#This Row],[id]]),[2]!rxns[id without compartment],[2]!rxns[id],""),Flux_Rabinowitz[[#This Row],[exact name in model?]])</f>
        <v>#REF!</v>
      </c>
      <c r="Q276" t="str">
        <f>"v.up('RXN-"&amp;Flux_Rabinowitz[[#This Row],[id]]&amp;"_REV-SPONT') = "&amp;Flux_Rabinowitz[[#This Row],[val_fit]]&amp;" * %nscale%;"</f>
        <v>v.up('RXN-PRAMPC_c_REV-SPONT') = 0.0309965 * %nscale%;</v>
      </c>
      <c r="R276">
        <f>_xlfn.XLOOKUP(Flux_Rabinowitz[[#This Row],[id]],Flux_Rabinowitz3[id],Flux_Rabinowitz3[val_fit],"")-Flux_Rabinowitz[[#This Row],[val_fit]]</f>
        <v>0</v>
      </c>
    </row>
    <row r="277" spans="1:18" hidden="1" x14ac:dyDescent="0.2">
      <c r="A277" t="s">
        <v>1061</v>
      </c>
      <c r="B277" t="s">
        <v>1062</v>
      </c>
      <c r="C277" t="s">
        <v>1063</v>
      </c>
      <c r="D277" t="s">
        <v>113</v>
      </c>
      <c r="E277">
        <v>0</v>
      </c>
      <c r="F277" t="s">
        <v>1064</v>
      </c>
      <c r="G277">
        <v>7.2780399999999995E-2</v>
      </c>
      <c r="H277">
        <v>7.2780299999999992E-2</v>
      </c>
      <c r="I277">
        <v>7.2780499999999998E-2</v>
      </c>
      <c r="J277">
        <v>1.365032804401346</v>
      </c>
      <c r="K277">
        <v>1.3650309288513289</v>
      </c>
      <c r="L277">
        <v>1.365034679951362</v>
      </c>
      <c r="M277">
        <v>7.2780473601722573E-2</v>
      </c>
      <c r="N277">
        <v>1.365059838423254</v>
      </c>
      <c r="O277" t="e">
        <f>_xlfn.XLOOKUP(Flux_Rabinowitz[[#This Row],[id]],[2]!rxns[id],[2]!rxns[id],"")</f>
        <v>#REF!</v>
      </c>
      <c r="P277" t="e">
        <f>IF(Flux_Rabinowitz[[#This Row],[exact name in model?]]="",_xlfn.XLOOKUP(_xlfn.TEXTBEFORE(Flux_Rabinowitz[[#This Row],[id]],"_",-1,,,Flux_Rabinowitz[[#This Row],[id]]),[2]!rxns[id without compartment],[2]!rxns[id],""),Flux_Rabinowitz[[#This Row],[exact name in model?]])</f>
        <v>#REF!</v>
      </c>
      <c r="Q277" t="str">
        <f>"v.up('RXN-"&amp;Flux_Rabinowitz[[#This Row],[id]]&amp;"_REV-SPONT') = "&amp;Flux_Rabinowitz[[#This Row],[val_fit]]&amp;" * %nscale%;"</f>
        <v>v.up('RXN-PRASCSi_c_REV-SPONT') = 0.0727804 * %nscale%;</v>
      </c>
      <c r="R277">
        <f>_xlfn.XLOOKUP(Flux_Rabinowitz[[#This Row],[id]],Flux_Rabinowitz3[id],Flux_Rabinowitz3[val_fit],"")-Flux_Rabinowitz[[#This Row],[val_fit]]</f>
        <v>0</v>
      </c>
    </row>
    <row r="278" spans="1:18" hidden="1" x14ac:dyDescent="0.2">
      <c r="A278" t="s">
        <v>1065</v>
      </c>
      <c r="B278" t="s">
        <v>1066</v>
      </c>
      <c r="C278" t="s">
        <v>1067</v>
      </c>
      <c r="D278" t="s">
        <v>247</v>
      </c>
      <c r="E278">
        <v>0</v>
      </c>
      <c r="F278" t="s">
        <v>655</v>
      </c>
      <c r="G278">
        <v>3.09965E-2</v>
      </c>
      <c r="H278">
        <v>3.09964E-2</v>
      </c>
      <c r="I278">
        <v>3.0996599999999999E-2</v>
      </c>
      <c r="J278">
        <v>0.5813548609464404</v>
      </c>
      <c r="K278">
        <v>0.58135298539642366</v>
      </c>
      <c r="L278">
        <v>0.58135673649645714</v>
      </c>
      <c r="M278">
        <v>3.099649619448577E-2</v>
      </c>
      <c r="N278">
        <v>0.58136571518449587</v>
      </c>
      <c r="O278" t="e">
        <f>_xlfn.XLOOKUP(Flux_Rabinowitz[[#This Row],[id]],[2]!rxns[id],[2]!rxns[id],"")</f>
        <v>#REF!</v>
      </c>
      <c r="P278" t="e">
        <f>IF(Flux_Rabinowitz[[#This Row],[exact name in model?]]="",_xlfn.XLOOKUP(_xlfn.TEXTBEFORE(Flux_Rabinowitz[[#This Row],[id]],"_",-1,,,Flux_Rabinowitz[[#This Row],[id]]),[2]!rxns[id without compartment],[2]!rxns[id],""),Flux_Rabinowitz[[#This Row],[exact name in model?]])</f>
        <v>#REF!</v>
      </c>
      <c r="Q278" t="str">
        <f>"v.up('RXN-"&amp;Flux_Rabinowitz[[#This Row],[id]]&amp;"_REV-SPONT') = "&amp;Flux_Rabinowitz[[#This Row],[val_fit]]&amp;" * %nscale%;"</f>
        <v>v.up('RXN-PRATPP_c_REV-SPONT') = 0.0309965 * %nscale%;</v>
      </c>
      <c r="R278">
        <f>_xlfn.XLOOKUP(Flux_Rabinowitz[[#This Row],[id]],Flux_Rabinowitz3[id],Flux_Rabinowitz3[val_fit],"")-Flux_Rabinowitz[[#This Row],[val_fit]]</f>
        <v>0</v>
      </c>
    </row>
    <row r="279" spans="1:18" hidden="1" x14ac:dyDescent="0.2">
      <c r="A279" t="s">
        <v>1068</v>
      </c>
      <c r="B279" t="s">
        <v>1069</v>
      </c>
      <c r="C279" t="s">
        <v>1070</v>
      </c>
      <c r="D279" t="s">
        <v>113</v>
      </c>
      <c r="E279">
        <v>0</v>
      </c>
      <c r="F279" t="s">
        <v>1071</v>
      </c>
      <c r="G279">
        <v>7.2780399999999995E-2</v>
      </c>
      <c r="H279">
        <v>7.2780299999999992E-2</v>
      </c>
      <c r="I279">
        <v>7.2780499999999998E-2</v>
      </c>
      <c r="J279">
        <v>1.365032804401346</v>
      </c>
      <c r="K279">
        <v>1.3650309288513289</v>
      </c>
      <c r="L279">
        <v>1.365034679951362</v>
      </c>
      <c r="M279">
        <v>7.2780473601722573E-2</v>
      </c>
      <c r="N279">
        <v>1.365059838423254</v>
      </c>
      <c r="O279" t="e">
        <f>_xlfn.XLOOKUP(Flux_Rabinowitz[[#This Row],[id]],[2]!rxns[id],[2]!rxns[id],"")</f>
        <v>#REF!</v>
      </c>
      <c r="P279" t="e">
        <f>IF(Flux_Rabinowitz[[#This Row],[exact name in model?]]="",_xlfn.XLOOKUP(_xlfn.TEXTBEFORE(Flux_Rabinowitz[[#This Row],[id]],"_",-1,,,Flux_Rabinowitz[[#This Row],[id]]),[2]!rxns[id without compartment],[2]!rxns[id],""),Flux_Rabinowitz[[#This Row],[exact name in model?]])</f>
        <v>#REF!</v>
      </c>
      <c r="Q279" t="str">
        <f>"v.up('RXN-"&amp;Flux_Rabinowitz[[#This Row],[id]]&amp;"_REV-SPONT') = "&amp;Flux_Rabinowitz[[#This Row],[val_fit]]&amp;" * %nscale%;"</f>
        <v>v.up('RXN-PRFGS_c_REV-SPONT') = 0.0727804 * %nscale%;</v>
      </c>
      <c r="R279">
        <f>_xlfn.XLOOKUP(Flux_Rabinowitz[[#This Row],[id]],Flux_Rabinowitz3[id],Flux_Rabinowitz3[val_fit],"")-Flux_Rabinowitz[[#This Row],[val_fit]]</f>
        <v>0</v>
      </c>
    </row>
    <row r="280" spans="1:18" hidden="1" x14ac:dyDescent="0.2">
      <c r="A280" t="s">
        <v>1072</v>
      </c>
      <c r="B280" t="s">
        <v>1073</v>
      </c>
      <c r="C280" t="s">
        <v>1074</v>
      </c>
      <c r="D280" t="s">
        <v>247</v>
      </c>
      <c r="E280">
        <v>0</v>
      </c>
      <c r="F280" t="s">
        <v>1075</v>
      </c>
      <c r="G280">
        <v>3.09965E-2</v>
      </c>
      <c r="H280">
        <v>3.09964E-2</v>
      </c>
      <c r="I280">
        <v>3.0996599999999999E-2</v>
      </c>
      <c r="J280">
        <v>0.5813548609464404</v>
      </c>
      <c r="K280">
        <v>0.58135298539642366</v>
      </c>
      <c r="L280">
        <v>0.58135673649645714</v>
      </c>
      <c r="M280">
        <v>3.099649619448577E-2</v>
      </c>
      <c r="N280">
        <v>0.58136571518449587</v>
      </c>
      <c r="O280" t="e">
        <f>_xlfn.XLOOKUP(Flux_Rabinowitz[[#This Row],[id]],[2]!rxns[id],[2]!rxns[id],"")</f>
        <v>#REF!</v>
      </c>
      <c r="P280" t="e">
        <f>IF(Flux_Rabinowitz[[#This Row],[exact name in model?]]="",_xlfn.XLOOKUP(_xlfn.TEXTBEFORE(Flux_Rabinowitz[[#This Row],[id]],"_",-1,,,Flux_Rabinowitz[[#This Row],[id]]),[2]!rxns[id without compartment],[2]!rxns[id],""),Flux_Rabinowitz[[#This Row],[exact name in model?]])</f>
        <v>#REF!</v>
      </c>
      <c r="Q280" t="str">
        <f>"v.up('RXN-"&amp;Flux_Rabinowitz[[#This Row],[id]]&amp;"_REV-SPONT') = "&amp;Flux_Rabinowitz[[#This Row],[val_fit]]&amp;" * %nscale%;"</f>
        <v>v.up('RXN-PRMICI_c_REV-SPONT') = 0.0309965 * %nscale%;</v>
      </c>
      <c r="R280">
        <f>_xlfn.XLOOKUP(Flux_Rabinowitz[[#This Row],[id]],Flux_Rabinowitz3[id],Flux_Rabinowitz3[val_fit],"")-Flux_Rabinowitz[[#This Row],[val_fit]]</f>
        <v>0</v>
      </c>
    </row>
    <row r="281" spans="1:18" hidden="1" x14ac:dyDescent="0.2">
      <c r="A281" t="s">
        <v>1076</v>
      </c>
      <c r="B281" t="s">
        <v>1077</v>
      </c>
      <c r="C281" t="s">
        <v>1078</v>
      </c>
      <c r="D281" t="s">
        <v>247</v>
      </c>
      <c r="E281">
        <v>0</v>
      </c>
      <c r="F281" t="s">
        <v>1079</v>
      </c>
      <c r="G281">
        <v>0.79262829999999995</v>
      </c>
      <c r="H281">
        <v>0.69802150000000007</v>
      </c>
      <c r="I281">
        <v>0.82384079999999993</v>
      </c>
      <c r="J281">
        <v>14.86614021353099</v>
      </c>
      <c r="K281">
        <v>13.091742360270541</v>
      </c>
      <c r="L281">
        <v>15.45154626251364</v>
      </c>
      <c r="M281">
        <v>0.77690574419324054</v>
      </c>
      <c r="N281">
        <v>14.571529658381101</v>
      </c>
      <c r="O281" t="e">
        <f>_xlfn.XLOOKUP(Flux_Rabinowitz[[#This Row],[id]],[2]!rxns[id],[2]!rxns[id],"")</f>
        <v>#REF!</v>
      </c>
      <c r="P281" t="e">
        <f>IF(Flux_Rabinowitz[[#This Row],[exact name in model?]]="",_xlfn.XLOOKUP(_xlfn.TEXTBEFORE(Flux_Rabinowitz[[#This Row],[id]],"_",-1,,,Flux_Rabinowitz[[#This Row],[id]]),[2]!rxns[id without compartment],[2]!rxns[id],""),Flux_Rabinowitz[[#This Row],[exact name in model?]])</f>
        <v>#REF!</v>
      </c>
      <c r="Q281" t="str">
        <f>"v.up('RXN-"&amp;Flux_Rabinowitz[[#This Row],[id]]&amp;"_REV-SPONT') = "&amp;Flux_Rabinowitz[[#This Row],[val_fit]]&amp;" * %nscale%;"</f>
        <v>v.up('RXN-PRPPS_c_REV-SPONT') = 0.7926283 * %nscale%;</v>
      </c>
      <c r="R281">
        <f>_xlfn.XLOOKUP(Flux_Rabinowitz[[#This Row],[id]],Flux_Rabinowitz3[id],Flux_Rabinowitz3[val_fit],"")-Flux_Rabinowitz[[#This Row],[val_fit]]</f>
        <v>0</v>
      </c>
    </row>
    <row r="282" spans="1:18" hidden="1" x14ac:dyDescent="0.2">
      <c r="A282" t="s">
        <v>1080</v>
      </c>
      <c r="B282" t="s">
        <v>1081</v>
      </c>
      <c r="C282" t="s">
        <v>1082</v>
      </c>
      <c r="D282" t="s">
        <v>193</v>
      </c>
      <c r="E282">
        <v>0</v>
      </c>
      <c r="F282" t="s">
        <v>1083</v>
      </c>
      <c r="G282">
        <v>0.1023041</v>
      </c>
      <c r="H282">
        <v>0.10230400000000001</v>
      </c>
      <c r="I282">
        <v>0.1023042</v>
      </c>
      <c r="J282">
        <v>1.9187645647008771</v>
      </c>
      <c r="K282">
        <v>1.91876268915086</v>
      </c>
      <c r="L282">
        <v>1.9187664402508939</v>
      </c>
      <c r="M282">
        <v>0.1023040551421131</v>
      </c>
      <c r="N282">
        <v>1.9187997833945301</v>
      </c>
      <c r="O282" t="e">
        <f>_xlfn.XLOOKUP(Flux_Rabinowitz[[#This Row],[id]],[2]!rxns[id],[2]!rxns[id],"")</f>
        <v>#REF!</v>
      </c>
      <c r="P282" t="e">
        <f>IF(Flux_Rabinowitz[[#This Row],[exact name in model?]]="",_xlfn.XLOOKUP(_xlfn.TEXTBEFORE(Flux_Rabinowitz[[#This Row],[id]],"_",-1,,,Flux_Rabinowitz[[#This Row],[id]]),[2]!rxns[id without compartment],[2]!rxns[id],""),Flux_Rabinowitz[[#This Row],[exact name in model?]])</f>
        <v>#REF!</v>
      </c>
      <c r="Q282" t="str">
        <f>"v.up('RXN-"&amp;Flux_Rabinowitz[[#This Row],[id]]&amp;"_REV-SPONT') = "&amp;Flux_Rabinowitz[[#This Row],[val_fit]]&amp;" * %nscale%;"</f>
        <v>v.up('RXN-PSCIT_c_REV-SPONT') = 0.1023041 * %nscale%;</v>
      </c>
      <c r="R282">
        <f>_xlfn.XLOOKUP(Flux_Rabinowitz[[#This Row],[id]],Flux_Rabinowitz3[id],Flux_Rabinowitz3[val_fit],"")-Flux_Rabinowitz[[#This Row],[val_fit]]</f>
        <v>0</v>
      </c>
    </row>
    <row r="283" spans="1:18" hidden="1" x14ac:dyDescent="0.2">
      <c r="A283" t="s">
        <v>1084</v>
      </c>
      <c r="B283" t="s">
        <v>1085</v>
      </c>
      <c r="C283" t="s">
        <v>1086</v>
      </c>
      <c r="D283" t="s">
        <v>141</v>
      </c>
      <c r="E283">
        <v>0</v>
      </c>
      <c r="F283" t="s">
        <v>1087</v>
      </c>
      <c r="G283">
        <v>1.4111200000000001E-2</v>
      </c>
      <c r="H283">
        <v>1.41111E-2</v>
      </c>
      <c r="I283">
        <v>1.41113E-2</v>
      </c>
      <c r="J283">
        <v>0.2646626139656868</v>
      </c>
      <c r="K283">
        <v>0.26466073841567</v>
      </c>
      <c r="L283">
        <v>0.26466448951570348</v>
      </c>
      <c r="M283">
        <v>1.411121075287863E-2</v>
      </c>
      <c r="N283">
        <v>0.26466778954602838</v>
      </c>
      <c r="O283" t="e">
        <f>_xlfn.XLOOKUP(Flux_Rabinowitz[[#This Row],[id]],[2]!rxns[id],[2]!rxns[id],"")</f>
        <v>#REF!</v>
      </c>
      <c r="P283" t="e">
        <f>IF(Flux_Rabinowitz[[#This Row],[exact name in model?]]="",_xlfn.XLOOKUP(_xlfn.TEXTBEFORE(Flux_Rabinowitz[[#This Row],[id]],"_",-1,,,Flux_Rabinowitz[[#This Row],[id]]),[2]!rxns[id without compartment],[2]!rxns[id],""),Flux_Rabinowitz[[#This Row],[exact name in model?]])</f>
        <v>#REF!</v>
      </c>
      <c r="Q283" t="str">
        <f>"v.up('RXN-"&amp;Flux_Rabinowitz[[#This Row],[id]]&amp;"_REV-SPONT') = "&amp;Flux_Rabinowitz[[#This Row],[val_fit]]&amp;" * %nscale%;"</f>
        <v>v.up('RXN-PSD_c_REV-SPONT') = 0.0141112 * %nscale%;</v>
      </c>
      <c r="R283">
        <f>_xlfn.XLOOKUP(Flux_Rabinowitz[[#This Row],[id]],Flux_Rabinowitz3[id],Flux_Rabinowitz3[val_fit],"")-Flux_Rabinowitz[[#This Row],[val_fit]]</f>
        <v>0</v>
      </c>
    </row>
    <row r="284" spans="1:18" hidden="1" x14ac:dyDescent="0.2">
      <c r="A284" t="s">
        <v>1088</v>
      </c>
      <c r="B284" t="s">
        <v>1089</v>
      </c>
      <c r="C284" t="s">
        <v>1090</v>
      </c>
      <c r="D284" t="s">
        <v>149</v>
      </c>
      <c r="E284">
        <v>0</v>
      </c>
      <c r="F284" t="s">
        <v>1091</v>
      </c>
      <c r="G284">
        <v>3.0681009000000001</v>
      </c>
      <c r="H284">
        <v>2.8984236999999999</v>
      </c>
      <c r="I284">
        <v>3.1731919999999998</v>
      </c>
      <c r="J284">
        <v>57.543766944304963</v>
      </c>
      <c r="K284">
        <v>54.361386191259257</v>
      </c>
      <c r="L284">
        <v>59.514803087973057</v>
      </c>
      <c r="M284">
        <v>2.9830980436383929</v>
      </c>
      <c r="N284">
        <v>55.950547336825423</v>
      </c>
      <c r="O284" t="e">
        <f>_xlfn.XLOOKUP(Flux_Rabinowitz[[#This Row],[id]],[2]!rxns[id],[2]!rxns[id],"")</f>
        <v>#REF!</v>
      </c>
      <c r="P284" t="e">
        <f>IF(Flux_Rabinowitz[[#This Row],[exact name in model?]]="",_xlfn.XLOOKUP(_xlfn.TEXTBEFORE(Flux_Rabinowitz[[#This Row],[id]],"_",-1,,,Flux_Rabinowitz[[#This Row],[id]]),[2]!rxns[id without compartment],[2]!rxns[id],""),Flux_Rabinowitz[[#This Row],[exact name in model?]])</f>
        <v>#REF!</v>
      </c>
      <c r="Q284" t="str">
        <f>"v.up('RXN-"&amp;Flux_Rabinowitz[[#This Row],[id]]&amp;"_REV-SPONT') = "&amp;Flux_Rabinowitz[[#This Row],[val_fit]]&amp;" * %nscale%;"</f>
        <v>v.up('RXN-PSERT_c_REV-SPONT') = 3.0681009 * %nscale%;</v>
      </c>
      <c r="R284">
        <f>_xlfn.XLOOKUP(Flux_Rabinowitz[[#This Row],[id]],Flux_Rabinowitz3[id],Flux_Rabinowitz3[val_fit],"")-Flux_Rabinowitz[[#This Row],[val_fit]]</f>
        <v>0</v>
      </c>
    </row>
    <row r="285" spans="1:18" hidden="1" x14ac:dyDescent="0.2">
      <c r="A285" t="s">
        <v>1092</v>
      </c>
      <c r="B285" t="s">
        <v>1093</v>
      </c>
      <c r="C285" t="s">
        <v>1094</v>
      </c>
      <c r="D285" t="s">
        <v>149</v>
      </c>
      <c r="E285">
        <v>0</v>
      </c>
      <c r="F285" t="s">
        <v>1095</v>
      </c>
      <c r="G285">
        <v>3.0681009000000001</v>
      </c>
      <c r="H285">
        <v>2.8984236999999999</v>
      </c>
      <c r="I285">
        <v>3.1731919999999998</v>
      </c>
      <c r="J285">
        <v>57.543766944304963</v>
      </c>
      <c r="K285">
        <v>54.361386191259257</v>
      </c>
      <c r="L285">
        <v>59.514803087973057</v>
      </c>
      <c r="M285">
        <v>2.9830980436383929</v>
      </c>
      <c r="N285">
        <v>55.950547336825423</v>
      </c>
      <c r="O285" t="e">
        <f>_xlfn.XLOOKUP(Flux_Rabinowitz[[#This Row],[id]],[2]!rxns[id],[2]!rxns[id],"")</f>
        <v>#REF!</v>
      </c>
      <c r="P285" t="e">
        <f>IF(Flux_Rabinowitz[[#This Row],[exact name in model?]]="",_xlfn.XLOOKUP(_xlfn.TEXTBEFORE(Flux_Rabinowitz[[#This Row],[id]],"_",-1,,,Flux_Rabinowitz[[#This Row],[id]]),[2]!rxns[id without compartment],[2]!rxns[id],""),Flux_Rabinowitz[[#This Row],[exact name in model?]])</f>
        <v>#REF!</v>
      </c>
      <c r="Q285" t="str">
        <f>"v.up('RXN-"&amp;Flux_Rabinowitz[[#This Row],[id]]&amp;"_REV-SPONT') = "&amp;Flux_Rabinowitz[[#This Row],[val_fit]]&amp;" * %nscale%;"</f>
        <v>v.up('RXN-PSP_L_c_REV-SPONT') = 3.0681009 * %nscale%;</v>
      </c>
      <c r="R285">
        <f>_xlfn.XLOOKUP(Flux_Rabinowitz[[#This Row],[id]],Flux_Rabinowitz3[id],Flux_Rabinowitz3[val_fit],"")-Flux_Rabinowitz[[#This Row],[val_fit]]</f>
        <v>0</v>
      </c>
    </row>
    <row r="286" spans="1:18" hidden="1" x14ac:dyDescent="0.2">
      <c r="A286" t="s">
        <v>1096</v>
      </c>
      <c r="B286" t="s">
        <v>1097</v>
      </c>
      <c r="C286" t="s">
        <v>1098</v>
      </c>
      <c r="D286" t="s">
        <v>141</v>
      </c>
      <c r="E286">
        <v>0</v>
      </c>
      <c r="F286" t="s">
        <v>1099</v>
      </c>
      <c r="G286">
        <v>1.6679200000000002E-2</v>
      </c>
      <c r="H286">
        <v>1.6679099999999999E-2</v>
      </c>
      <c r="I286">
        <v>1.6679300000000001E-2</v>
      </c>
      <c r="J286">
        <v>0.31282673839620179</v>
      </c>
      <c r="K286">
        <v>0.31282486284618499</v>
      </c>
      <c r="L286">
        <v>0.31282861394621858</v>
      </c>
      <c r="M286">
        <v>1.667924003900231E-2</v>
      </c>
      <c r="N286">
        <v>0.31283336842870302</v>
      </c>
      <c r="O286" t="e">
        <f>_xlfn.XLOOKUP(Flux_Rabinowitz[[#This Row],[id]],[2]!rxns[id],[2]!rxns[id],"")</f>
        <v>#REF!</v>
      </c>
      <c r="P286" t="e">
        <f>IF(Flux_Rabinowitz[[#This Row],[exact name in model?]]="",_xlfn.XLOOKUP(_xlfn.TEXTBEFORE(Flux_Rabinowitz[[#This Row],[id]],"_",-1,,,Flux_Rabinowitz[[#This Row],[id]]),[2]!rxns[id without compartment],[2]!rxns[id],""),Flux_Rabinowitz[[#This Row],[exact name in model?]])</f>
        <v>#REF!</v>
      </c>
      <c r="Q286" t="str">
        <f>"v.up('RXN-"&amp;Flux_Rabinowitz[[#This Row],[id]]&amp;"_REV-SPONT') = "&amp;Flux_Rabinowitz[[#This Row],[val_fit]]&amp;" * %nscale%;"</f>
        <v>v.up('RXN-PSSA_c_REV-SPONT') = 0.0166792 * %nscale%;</v>
      </c>
      <c r="R286">
        <f>_xlfn.XLOOKUP(Flux_Rabinowitz[[#This Row],[id]],Flux_Rabinowitz3[id],Flux_Rabinowitz3[val_fit],"")-Flux_Rabinowitz[[#This Row],[val_fit]]</f>
        <v>0</v>
      </c>
    </row>
    <row r="287" spans="1:18" hidden="1" x14ac:dyDescent="0.2">
      <c r="A287" t="s">
        <v>1100</v>
      </c>
      <c r="B287" t="s">
        <v>1101</v>
      </c>
      <c r="C287" t="s">
        <v>1102</v>
      </c>
      <c r="D287" t="s">
        <v>435</v>
      </c>
      <c r="E287">
        <v>0</v>
      </c>
      <c r="F287" t="s">
        <v>1103</v>
      </c>
      <c r="G287">
        <v>3.7429359</v>
      </c>
      <c r="H287">
        <v>3.6422086</v>
      </c>
      <c r="I287">
        <v>3.9039845999999998</v>
      </c>
      <c r="J287">
        <v>70.200634899938365</v>
      </c>
      <c r="K287">
        <v>68.311444007901841</v>
      </c>
      <c r="L287">
        <v>73.221183819787541</v>
      </c>
      <c r="M287">
        <v>3.9039845897157739</v>
      </c>
      <c r="N287">
        <v>73.222559699283934</v>
      </c>
      <c r="O287" t="e">
        <f>_xlfn.XLOOKUP(Flux_Rabinowitz[[#This Row],[id]],[2]!rxns[id],[2]!rxns[id],"")</f>
        <v>#REF!</v>
      </c>
      <c r="P287" t="e">
        <f>IF(Flux_Rabinowitz[[#This Row],[exact name in model?]]="",_xlfn.XLOOKUP(_xlfn.TEXTBEFORE(Flux_Rabinowitz[[#This Row],[id]],"_",-1,,,Flux_Rabinowitz[[#This Row],[id]]),[2]!rxns[id without compartment],[2]!rxns[id],""),Flux_Rabinowitz[[#This Row],[exact name in model?]])</f>
        <v>#REF!</v>
      </c>
      <c r="Q287" t="str">
        <f>"v.up('RXN-"&amp;Flux_Rabinowitz[[#This Row],[id]]&amp;"_REV-SPONT') = "&amp;Flux_Rabinowitz[[#This Row],[val_fit]]&amp;" * %nscale%;"</f>
        <v>v.up('RXN-PYK_c_REV-SPONT') = 3.7429359 * %nscale%;</v>
      </c>
      <c r="R287">
        <f>_xlfn.XLOOKUP(Flux_Rabinowitz[[#This Row],[id]],Flux_Rabinowitz3[id],Flux_Rabinowitz3[val_fit],"")-Flux_Rabinowitz[[#This Row],[val_fit]]</f>
        <v>0</v>
      </c>
    </row>
    <row r="288" spans="1:18" hidden="1" x14ac:dyDescent="0.2">
      <c r="A288" t="s">
        <v>1104</v>
      </c>
      <c r="B288" t="s">
        <v>1105</v>
      </c>
      <c r="C288" t="s">
        <v>1106</v>
      </c>
      <c r="D288" t="s">
        <v>77</v>
      </c>
      <c r="E288">
        <v>0</v>
      </c>
      <c r="F288" t="s">
        <v>1107</v>
      </c>
      <c r="G288">
        <v>0</v>
      </c>
      <c r="H288">
        <v>0</v>
      </c>
      <c r="I288">
        <v>0.31823600000000002</v>
      </c>
      <c r="J288">
        <v>0</v>
      </c>
      <c r="K288">
        <v>0</v>
      </c>
      <c r="L288">
        <v>5.9686753513510036</v>
      </c>
      <c r="M288">
        <v>9.3385628840980672E-8</v>
      </c>
      <c r="N288">
        <v>1.7515270938509791E-6</v>
      </c>
      <c r="O288" t="e">
        <f>_xlfn.XLOOKUP(Flux_Rabinowitz[[#This Row],[id]],[2]!rxns[id],[2]!rxns[id],"")</f>
        <v>#REF!</v>
      </c>
      <c r="P288" t="e">
        <f>IF(Flux_Rabinowitz[[#This Row],[exact name in model?]]="",_xlfn.XLOOKUP(_xlfn.TEXTBEFORE(Flux_Rabinowitz[[#This Row],[id]],"_",-1,,,Flux_Rabinowitz[[#This Row],[id]]),[2]!rxns[id without compartment],[2]!rxns[id],""),Flux_Rabinowitz[[#This Row],[exact name in model?]])</f>
        <v>#REF!</v>
      </c>
      <c r="Q288" t="str">
        <f>"v.up('RXN-"&amp;Flux_Rabinowitz[[#This Row],[id]]&amp;"_REV-SPONT') = "&amp;Flux_Rabinowitz[[#This Row],[val_fit]]&amp;" * %nscale%;"</f>
        <v>v.up('RXN-PYRDC_c_REV-SPONT') = 0 * %nscale%;</v>
      </c>
      <c r="R288">
        <f>_xlfn.XLOOKUP(Flux_Rabinowitz[[#This Row],[id]],Flux_Rabinowitz3[id],Flux_Rabinowitz3[val_fit],"")-Flux_Rabinowitz[[#This Row],[val_fit]]</f>
        <v>0</v>
      </c>
    </row>
    <row r="289" spans="1:18" hidden="1" x14ac:dyDescent="0.2">
      <c r="A289" t="s">
        <v>1108</v>
      </c>
      <c r="B289" t="s">
        <v>1109</v>
      </c>
      <c r="C289" t="s">
        <v>1110</v>
      </c>
      <c r="D289" t="s">
        <v>26</v>
      </c>
      <c r="E289">
        <v>0</v>
      </c>
      <c r="F289" t="s">
        <v>1111</v>
      </c>
      <c r="G289">
        <v>2.4031682000000001</v>
      </c>
      <c r="H289">
        <v>0</v>
      </c>
      <c r="I289">
        <v>2.6073944</v>
      </c>
      <c r="J289">
        <v>45.072621577981629</v>
      </c>
      <c r="K289">
        <v>0</v>
      </c>
      <c r="L289">
        <v>48.902986106319339</v>
      </c>
      <c r="M289">
        <v>2.6073944</v>
      </c>
      <c r="N289">
        <v>48.903905157955137</v>
      </c>
      <c r="O289" t="e">
        <f>_xlfn.XLOOKUP(Flux_Rabinowitz[[#This Row],[id]],[2]!rxns[id],[2]!rxns[id],"")</f>
        <v>#REF!</v>
      </c>
      <c r="P289" t="e">
        <f>IF(Flux_Rabinowitz[[#This Row],[exact name in model?]]="",_xlfn.XLOOKUP(_xlfn.TEXTBEFORE(Flux_Rabinowitz[[#This Row],[id]],"_",-1,,,Flux_Rabinowitz[[#This Row],[id]]),[2]!rxns[id without compartment],[2]!rxns[id],""),Flux_Rabinowitz[[#This Row],[exact name in model?]])</f>
        <v>#REF!</v>
      </c>
      <c r="Q289" t="str">
        <f>"v.up('RXN-"&amp;Flux_Rabinowitz[[#This Row],[id]]&amp;"_REV-SPONT') = "&amp;Flux_Rabinowitz[[#This Row],[val_fit]]&amp;" * %nscale%;"</f>
        <v>v.up('RXN-PYRtps_m_REV-SPONT') = 2.4031682 * %nscale%;</v>
      </c>
      <c r="R289">
        <f>_xlfn.XLOOKUP(Flux_Rabinowitz[[#This Row],[id]],Flux_Rabinowitz3[id],Flux_Rabinowitz3[val_fit],"")-Flux_Rabinowitz[[#This Row],[val_fit]]</f>
        <v>0</v>
      </c>
    </row>
    <row r="290" spans="1:18" hidden="1" x14ac:dyDescent="0.2">
      <c r="A290" t="s">
        <v>1112</v>
      </c>
      <c r="B290" t="s">
        <v>1113</v>
      </c>
      <c r="C290" t="s">
        <v>1114</v>
      </c>
      <c r="D290" t="s">
        <v>113</v>
      </c>
      <c r="E290">
        <v>0</v>
      </c>
      <c r="F290" t="s">
        <v>1115</v>
      </c>
      <c r="G290">
        <v>2.3229000000000001E-3</v>
      </c>
      <c r="H290">
        <v>2.3227999999999999E-3</v>
      </c>
      <c r="I290">
        <v>2.323E-3</v>
      </c>
      <c r="J290">
        <v>4.356715133942498E-2</v>
      </c>
      <c r="K290">
        <v>4.356527578940822E-2</v>
      </c>
      <c r="L290">
        <v>4.3569026889441753E-2</v>
      </c>
      <c r="M290">
        <v>2.32293963274382E-3</v>
      </c>
      <c r="N290">
        <v>4.3568713458676953E-2</v>
      </c>
      <c r="O290" t="e">
        <f>_xlfn.XLOOKUP(Flux_Rabinowitz[[#This Row],[id]],[2]!rxns[id],[2]!rxns[id],"")</f>
        <v>#REF!</v>
      </c>
      <c r="P290" t="e">
        <f>IF(Flux_Rabinowitz[[#This Row],[exact name in model?]]="",_xlfn.XLOOKUP(_xlfn.TEXTBEFORE(Flux_Rabinowitz[[#This Row],[id]],"_",-1,,,Flux_Rabinowitz[[#This Row],[id]]),[2]!rxns[id without compartment],[2]!rxns[id],""),Flux_Rabinowitz[[#This Row],[exact name in model?]])</f>
        <v>#REF!</v>
      </c>
      <c r="Q290" t="str">
        <f>"v.up('RXN-"&amp;Flux_Rabinowitz[[#This Row],[id]]&amp;"_REV-SPONT') = "&amp;Flux_Rabinowitz[[#This Row],[val_fit]]&amp;" * %nscale%;"</f>
        <v>v.up('RXN-RNDR1_c_REV-SPONT') = 0.0023229 * %nscale%;</v>
      </c>
      <c r="R290">
        <f>_xlfn.XLOOKUP(Flux_Rabinowitz[[#This Row],[id]],Flux_Rabinowitz3[id],Flux_Rabinowitz3[val_fit],"")-Flux_Rabinowitz[[#This Row],[val_fit]]</f>
        <v>0</v>
      </c>
    </row>
    <row r="291" spans="1:18" hidden="1" x14ac:dyDescent="0.2">
      <c r="A291" t="s">
        <v>1116</v>
      </c>
      <c r="B291" t="s">
        <v>1117</v>
      </c>
      <c r="C291" t="s">
        <v>1118</v>
      </c>
      <c r="D291" t="s">
        <v>222</v>
      </c>
      <c r="E291">
        <v>0</v>
      </c>
      <c r="F291" t="s">
        <v>1115</v>
      </c>
      <c r="G291">
        <v>3.6256999999999999E-3</v>
      </c>
      <c r="H291">
        <v>3.6256000000000001E-3</v>
      </c>
      <c r="I291">
        <v>3.6258000000000002E-3</v>
      </c>
      <c r="J291">
        <v>6.8001816957834235E-2</v>
      </c>
      <c r="K291">
        <v>6.7999941407817469E-2</v>
      </c>
      <c r="L291">
        <v>6.8003692507851002E-2</v>
      </c>
      <c r="M291">
        <v>3.62570324771248E-3</v>
      </c>
      <c r="N291">
        <v>6.8003155854373623E-2</v>
      </c>
      <c r="O291" t="e">
        <f>_xlfn.XLOOKUP(Flux_Rabinowitz[[#This Row],[id]],[2]!rxns[id],[2]!rxns[id],"")</f>
        <v>#REF!</v>
      </c>
      <c r="P291" t="e">
        <f>IF(Flux_Rabinowitz[[#This Row],[exact name in model?]]="",_xlfn.XLOOKUP(_xlfn.TEXTBEFORE(Flux_Rabinowitz[[#This Row],[id]],"_",-1,,,Flux_Rabinowitz[[#This Row],[id]]),[2]!rxns[id without compartment],[2]!rxns[id],""),Flux_Rabinowitz[[#This Row],[exact name in model?]])</f>
        <v>#REF!</v>
      </c>
      <c r="Q291" t="str">
        <f>"v.up('RXN-"&amp;Flux_Rabinowitz[[#This Row],[id]]&amp;"_REV-SPONT') = "&amp;Flux_Rabinowitz[[#This Row],[val_fit]]&amp;" * %nscale%;"</f>
        <v>v.up('RXN-RNDR2_c_REV-SPONT') = 0.0036257 * %nscale%;</v>
      </c>
      <c r="R291">
        <f>_xlfn.XLOOKUP(Flux_Rabinowitz[[#This Row],[id]],Flux_Rabinowitz3[id],Flux_Rabinowitz3[val_fit],"")-Flux_Rabinowitz[[#This Row],[val_fit]]</f>
        <v>0</v>
      </c>
    </row>
    <row r="292" spans="1:18" hidden="1" x14ac:dyDescent="0.2">
      <c r="A292" t="s">
        <v>1119</v>
      </c>
      <c r="B292" t="s">
        <v>1120</v>
      </c>
      <c r="C292" t="s">
        <v>1121</v>
      </c>
      <c r="D292" t="s">
        <v>113</v>
      </c>
      <c r="E292">
        <v>0</v>
      </c>
      <c r="F292" t="s">
        <v>1115</v>
      </c>
      <c r="G292">
        <v>3.6256999999999999E-3</v>
      </c>
      <c r="H292">
        <v>3.6256000000000001E-3</v>
      </c>
      <c r="I292">
        <v>3.6258000000000002E-3</v>
      </c>
      <c r="J292">
        <v>6.8001816957834235E-2</v>
      </c>
      <c r="K292">
        <v>6.7999941407817469E-2</v>
      </c>
      <c r="L292">
        <v>6.8003692507851002E-2</v>
      </c>
      <c r="M292">
        <v>3.62570324771248E-3</v>
      </c>
      <c r="N292">
        <v>6.8003155854373623E-2</v>
      </c>
      <c r="O292" t="e">
        <f>_xlfn.XLOOKUP(Flux_Rabinowitz[[#This Row],[id]],[2]!rxns[id],[2]!rxns[id],"")</f>
        <v>#REF!</v>
      </c>
      <c r="P292" t="e">
        <f>IF(Flux_Rabinowitz[[#This Row],[exact name in model?]]="",_xlfn.XLOOKUP(_xlfn.TEXTBEFORE(Flux_Rabinowitz[[#This Row],[id]],"_",-1,,,Flux_Rabinowitz[[#This Row],[id]]),[2]!rxns[id without compartment],[2]!rxns[id],""),Flux_Rabinowitz[[#This Row],[exact name in model?]])</f>
        <v>#REF!</v>
      </c>
      <c r="Q292" t="str">
        <f>"v.up('RXN-"&amp;Flux_Rabinowitz[[#This Row],[id]]&amp;"_REV-SPONT') = "&amp;Flux_Rabinowitz[[#This Row],[val_fit]]&amp;" * %nscale%;"</f>
        <v>v.up('RXN-RNDR3_c_REV-SPONT') = 0.0036257 * %nscale%;</v>
      </c>
      <c r="R292">
        <f>_xlfn.XLOOKUP(Flux_Rabinowitz[[#This Row],[id]],Flux_Rabinowitz3[id],Flux_Rabinowitz3[val_fit],"")-Flux_Rabinowitz[[#This Row],[val_fit]]</f>
        <v>0</v>
      </c>
    </row>
    <row r="293" spans="1:18" hidden="1" x14ac:dyDescent="0.2">
      <c r="A293" t="s">
        <v>1122</v>
      </c>
      <c r="B293" t="s">
        <v>1123</v>
      </c>
      <c r="C293" t="s">
        <v>1124</v>
      </c>
      <c r="D293" t="s">
        <v>222</v>
      </c>
      <c r="E293">
        <v>0</v>
      </c>
      <c r="F293" t="s">
        <v>1115</v>
      </c>
      <c r="G293">
        <v>2.3229000000000001E-3</v>
      </c>
      <c r="H293">
        <v>2.3227999999999999E-3</v>
      </c>
      <c r="I293">
        <v>2.323E-3</v>
      </c>
      <c r="J293">
        <v>4.356715133942498E-2</v>
      </c>
      <c r="K293">
        <v>4.356527578940822E-2</v>
      </c>
      <c r="L293">
        <v>4.3569026889441753E-2</v>
      </c>
      <c r="M293">
        <v>2.32293963274382E-3</v>
      </c>
      <c r="N293">
        <v>4.3568713458676953E-2</v>
      </c>
      <c r="O293" t="e">
        <f>_xlfn.XLOOKUP(Flux_Rabinowitz[[#This Row],[id]],[2]!rxns[id],[2]!rxns[id],"")</f>
        <v>#REF!</v>
      </c>
      <c r="P293" t="e">
        <f>IF(Flux_Rabinowitz[[#This Row],[exact name in model?]]="",_xlfn.XLOOKUP(_xlfn.TEXTBEFORE(Flux_Rabinowitz[[#This Row],[id]],"_",-1,,,Flux_Rabinowitz[[#This Row],[id]]),[2]!rxns[id without compartment],[2]!rxns[id],""),Flux_Rabinowitz[[#This Row],[exact name in model?]])</f>
        <v>#REF!</v>
      </c>
      <c r="Q293" t="str">
        <f>"v.up('RXN-"&amp;Flux_Rabinowitz[[#This Row],[id]]&amp;"_REV-SPONT') = "&amp;Flux_Rabinowitz[[#This Row],[val_fit]]&amp;" * %nscale%;"</f>
        <v>v.up('RXN-RNDR4_c_REV-SPONT') = 0.0023229 * %nscale%;</v>
      </c>
      <c r="R293">
        <f>_xlfn.XLOOKUP(Flux_Rabinowitz[[#This Row],[id]],Flux_Rabinowitz3[id],Flux_Rabinowitz3[val_fit],"")-Flux_Rabinowitz[[#This Row],[val_fit]]</f>
        <v>0</v>
      </c>
    </row>
    <row r="294" spans="1:18" hidden="1" x14ac:dyDescent="0.2">
      <c r="A294" t="s">
        <v>1125</v>
      </c>
      <c r="B294" t="s">
        <v>1126</v>
      </c>
      <c r="C294" t="s">
        <v>1127</v>
      </c>
      <c r="D294" t="s">
        <v>486</v>
      </c>
      <c r="E294">
        <v>1</v>
      </c>
      <c r="F294" t="s">
        <v>1128</v>
      </c>
      <c r="G294">
        <v>1.6820010000000001</v>
      </c>
      <c r="H294">
        <v>1.6207491000000001</v>
      </c>
      <c r="I294">
        <v>1.8612218</v>
      </c>
      <c r="J294">
        <v>31.546770037480801</v>
      </c>
      <c r="K294">
        <v>30.397960016762159</v>
      </c>
      <c r="L294">
        <v>34.908145781926457</v>
      </c>
      <c r="M294">
        <v>1.7050052450761699</v>
      </c>
      <c r="N294">
        <v>31.97882713831903</v>
      </c>
      <c r="O294" t="e">
        <f>_xlfn.XLOOKUP(Flux_Rabinowitz[[#This Row],[id]],[2]!rxns[id],[2]!rxns[id],"")</f>
        <v>#REF!</v>
      </c>
      <c r="P294" t="e">
        <f>IF(Flux_Rabinowitz[[#This Row],[exact name in model?]]="",_xlfn.XLOOKUP(_xlfn.TEXTBEFORE(Flux_Rabinowitz[[#This Row],[id]],"_",-1,,,Flux_Rabinowitz[[#This Row],[id]]),[2]!rxns[id without compartment],[2]!rxns[id],""),Flux_Rabinowitz[[#This Row],[exact name in model?]])</f>
        <v>#REF!</v>
      </c>
      <c r="Q294" t="str">
        <f>"v.up('RXN-"&amp;Flux_Rabinowitz[[#This Row],[id]]&amp;"_REV-SPONT') = "&amp;Flux_Rabinowitz[[#This Row],[val_fit]]&amp;" * %nscale%;"</f>
        <v>v.up('RXN-RPE_c_REV-SPONT') = 1.682001 * %nscale%;</v>
      </c>
      <c r="R294">
        <f>_xlfn.XLOOKUP(Flux_Rabinowitz[[#This Row],[id]],Flux_Rabinowitz3[id],Flux_Rabinowitz3[val_fit],"")-Flux_Rabinowitz[[#This Row],[val_fit]]</f>
        <v>0</v>
      </c>
    </row>
    <row r="295" spans="1:18" hidden="1" x14ac:dyDescent="0.2">
      <c r="A295" t="s">
        <v>1129</v>
      </c>
      <c r="B295" t="s">
        <v>1130</v>
      </c>
      <c r="C295" t="s">
        <v>1131</v>
      </c>
      <c r="D295" t="s">
        <v>486</v>
      </c>
      <c r="E295">
        <v>1</v>
      </c>
      <c r="F295" t="s">
        <v>1132</v>
      </c>
      <c r="G295">
        <v>1.6847806000000001</v>
      </c>
      <c r="H295">
        <v>1.6344528</v>
      </c>
      <c r="I295">
        <v>1.706639</v>
      </c>
      <c r="J295">
        <v>31.598902825746791</v>
      </c>
      <c r="K295">
        <v>30.654979764409539</v>
      </c>
      <c r="L295">
        <v>32.008868050611262</v>
      </c>
      <c r="M295">
        <v>1.6805604399630929</v>
      </c>
      <c r="N295">
        <v>31.520343975643438</v>
      </c>
      <c r="O295" t="e">
        <f>_xlfn.XLOOKUP(Flux_Rabinowitz[[#This Row],[id]],[2]!rxns[id],[2]!rxns[id],"")</f>
        <v>#REF!</v>
      </c>
      <c r="P295" t="e">
        <f>IF(Flux_Rabinowitz[[#This Row],[exact name in model?]]="",_xlfn.XLOOKUP(_xlfn.TEXTBEFORE(Flux_Rabinowitz[[#This Row],[id]],"_",-1,,,Flux_Rabinowitz[[#This Row],[id]]),[2]!rxns[id without compartment],[2]!rxns[id],""),Flux_Rabinowitz[[#This Row],[exact name in model?]])</f>
        <v>#REF!</v>
      </c>
      <c r="Q295" t="str">
        <f>"v.up('RXN-"&amp;Flux_Rabinowitz[[#This Row],[id]]&amp;"_REV-SPONT') = "&amp;Flux_Rabinowitz[[#This Row],[val_fit]]&amp;" * %nscale%;"</f>
        <v>v.up('RXN-RPI_c_REV-SPONT') = 1.6847806 * %nscale%;</v>
      </c>
      <c r="R295">
        <f>_xlfn.XLOOKUP(Flux_Rabinowitz[[#This Row],[id]],Flux_Rabinowitz3[id],Flux_Rabinowitz3[val_fit],"")-Flux_Rabinowitz[[#This Row],[val_fit]]</f>
        <v>0</v>
      </c>
    </row>
    <row r="296" spans="1:18" hidden="1" x14ac:dyDescent="0.2">
      <c r="A296" t="s">
        <v>1133</v>
      </c>
      <c r="B296" t="s">
        <v>1134</v>
      </c>
      <c r="C296" t="s">
        <v>1135</v>
      </c>
      <c r="D296" t="s">
        <v>34</v>
      </c>
      <c r="E296">
        <v>0</v>
      </c>
      <c r="F296" t="s">
        <v>1136</v>
      </c>
      <c r="G296">
        <v>0.1055161</v>
      </c>
      <c r="H296">
        <v>0.105516</v>
      </c>
      <c r="I296">
        <v>0.1055162</v>
      </c>
      <c r="J296">
        <v>1.9790072312393561</v>
      </c>
      <c r="K296">
        <v>1.979005355689339</v>
      </c>
      <c r="L296">
        <v>1.9790091067893729</v>
      </c>
      <c r="M296">
        <v>0.1055161212776545</v>
      </c>
      <c r="N296">
        <v>1.9790448225238599</v>
      </c>
      <c r="O296" t="e">
        <f>_xlfn.XLOOKUP(Flux_Rabinowitz[[#This Row],[id]],[2]!rxns[id],[2]!rxns[id],"")</f>
        <v>#REF!</v>
      </c>
      <c r="P296" t="e">
        <f>IF(Flux_Rabinowitz[[#This Row],[exact name in model?]]="",_xlfn.XLOOKUP(_xlfn.TEXTBEFORE(Flux_Rabinowitz[[#This Row],[id]],"_",-1,,,Flux_Rabinowitz[[#This Row],[id]]),[2]!rxns[id without compartment],[2]!rxns[id],""),Flux_Rabinowitz[[#This Row],[exact name in model?]])</f>
        <v>#REF!</v>
      </c>
      <c r="Q296" t="str">
        <f>"v.up('RXN-"&amp;Flux_Rabinowitz[[#This Row],[id]]&amp;"_REV-SPONT') = "&amp;Flux_Rabinowitz[[#This Row],[val_fit]]&amp;" * %nscale%;"</f>
        <v>v.up('RXN-SACCD1_c_REV-SPONT') = 0.1055161 * %nscale%;</v>
      </c>
      <c r="R296">
        <f>_xlfn.XLOOKUP(Flux_Rabinowitz[[#This Row],[id]],Flux_Rabinowitz3[id],Flux_Rabinowitz3[val_fit],"")-Flux_Rabinowitz[[#This Row],[val_fit]]</f>
        <v>0</v>
      </c>
    </row>
    <row r="297" spans="1:18" hidden="1" x14ac:dyDescent="0.2">
      <c r="A297" t="s">
        <v>1137</v>
      </c>
      <c r="B297" t="s">
        <v>1138</v>
      </c>
      <c r="C297" t="s">
        <v>1139</v>
      </c>
      <c r="D297" t="s">
        <v>34</v>
      </c>
      <c r="E297">
        <v>0</v>
      </c>
      <c r="F297" t="s">
        <v>1140</v>
      </c>
      <c r="G297">
        <v>0.1055161</v>
      </c>
      <c r="H297">
        <v>0.105516</v>
      </c>
      <c r="I297">
        <v>0.1055162</v>
      </c>
      <c r="J297">
        <v>1.9790072312393561</v>
      </c>
      <c r="K297">
        <v>1.979005355689339</v>
      </c>
      <c r="L297">
        <v>1.9790091067893729</v>
      </c>
      <c r="M297">
        <v>0.1055161212776545</v>
      </c>
      <c r="N297">
        <v>1.9790448225238599</v>
      </c>
      <c r="O297" t="e">
        <f>_xlfn.XLOOKUP(Flux_Rabinowitz[[#This Row],[id]],[2]!rxns[id],[2]!rxns[id],"")</f>
        <v>#REF!</v>
      </c>
      <c r="P297" t="e">
        <f>IF(Flux_Rabinowitz[[#This Row],[exact name in model?]]="",_xlfn.XLOOKUP(_xlfn.TEXTBEFORE(Flux_Rabinowitz[[#This Row],[id]],"_",-1,,,Flux_Rabinowitz[[#This Row],[id]]),[2]!rxns[id without compartment],[2]!rxns[id],""),Flux_Rabinowitz[[#This Row],[exact name in model?]])</f>
        <v>#REF!</v>
      </c>
      <c r="Q297" t="str">
        <f>"v.up('RXN-"&amp;Flux_Rabinowitz[[#This Row],[id]]&amp;"_REV-SPONT') = "&amp;Flux_Rabinowitz[[#This Row],[val_fit]]&amp;" * %nscale%;"</f>
        <v>v.up('RXN-SACCD2_c_REV-SPONT') = 0.1055161 * %nscale%;</v>
      </c>
      <c r="R297">
        <f>_xlfn.XLOOKUP(Flux_Rabinowitz[[#This Row],[id]],Flux_Rabinowitz3[id],Flux_Rabinowitz3[val_fit],"")-Flux_Rabinowitz[[#This Row],[val_fit]]</f>
        <v>0</v>
      </c>
    </row>
    <row r="298" spans="1:18" hidden="1" x14ac:dyDescent="0.2">
      <c r="A298" t="s">
        <v>1141</v>
      </c>
      <c r="B298" t="s">
        <v>1142</v>
      </c>
      <c r="C298" t="s">
        <v>1143</v>
      </c>
      <c r="D298" t="s">
        <v>113</v>
      </c>
      <c r="E298">
        <v>0</v>
      </c>
      <c r="F298" t="s">
        <v>1144</v>
      </c>
      <c r="G298">
        <v>2.0556999999999999E-2</v>
      </c>
      <c r="H298">
        <v>2.0556899999999999E-2</v>
      </c>
      <c r="I298">
        <v>2.0557099999999998E-2</v>
      </c>
      <c r="J298">
        <v>0.38555681694629962</v>
      </c>
      <c r="K298">
        <v>0.38555494139628282</v>
      </c>
      <c r="L298">
        <v>0.3855586924963163</v>
      </c>
      <c r="M298">
        <v>2.055699132142089E-2</v>
      </c>
      <c r="N298">
        <v>0.3855639000818879</v>
      </c>
      <c r="O298" t="e">
        <f>_xlfn.XLOOKUP(Flux_Rabinowitz[[#This Row],[id]],[2]!rxns[id],[2]!rxns[id],"")</f>
        <v>#REF!</v>
      </c>
      <c r="P298" t="e">
        <f>IF(Flux_Rabinowitz[[#This Row],[exact name in model?]]="",_xlfn.XLOOKUP(_xlfn.TEXTBEFORE(Flux_Rabinowitz[[#This Row],[id]],"_",-1,,,Flux_Rabinowitz[[#This Row],[id]]),[2]!rxns[id without compartment],[2]!rxns[id],""),Flux_Rabinowitz[[#This Row],[exact name in model?]])</f>
        <v>#REF!</v>
      </c>
      <c r="Q298" t="str">
        <f>"v.up('RXN-"&amp;Flux_Rabinowitz[[#This Row],[id]]&amp;"_REV-SPONT') = "&amp;Flux_Rabinowitz[[#This Row],[val_fit]]&amp;" * %nscale%;"</f>
        <v>v.up('RXN-SADT_c_REV-SPONT') = 0.020557 * %nscale%;</v>
      </c>
      <c r="R298">
        <f>_xlfn.XLOOKUP(Flux_Rabinowitz[[#This Row],[id]],Flux_Rabinowitz3[id],Flux_Rabinowitz3[val_fit],"")-Flux_Rabinowitz[[#This Row],[val_fit]]</f>
        <v>0</v>
      </c>
    </row>
    <row r="299" spans="1:18" hidden="1" x14ac:dyDescent="0.2">
      <c r="A299" t="s">
        <v>1145</v>
      </c>
      <c r="B299" t="s">
        <v>1146</v>
      </c>
      <c r="C299" t="s">
        <v>1147</v>
      </c>
      <c r="D299" t="s">
        <v>265</v>
      </c>
      <c r="E299">
        <v>0</v>
      </c>
      <c r="F299" t="s">
        <v>1148</v>
      </c>
      <c r="G299">
        <v>2.0682200000000001E-2</v>
      </c>
      <c r="H299">
        <v>2.0682099999999998E-2</v>
      </c>
      <c r="I299">
        <v>2.0682300000000001E-2</v>
      </c>
      <c r="J299">
        <v>0.38790500556728891</v>
      </c>
      <c r="K299">
        <v>0.38790313001727211</v>
      </c>
      <c r="L299">
        <v>0.38790688111730559</v>
      </c>
      <c r="M299">
        <v>2.0682266666666661E-2</v>
      </c>
      <c r="N299">
        <v>0.38791354599756878</v>
      </c>
      <c r="O299" t="e">
        <f>_xlfn.XLOOKUP(Flux_Rabinowitz[[#This Row],[id]],[2]!rxns[id],[2]!rxns[id],"")</f>
        <v>#REF!</v>
      </c>
      <c r="P299" t="e">
        <f>IF(Flux_Rabinowitz[[#This Row],[exact name in model?]]="",_xlfn.XLOOKUP(_xlfn.TEXTBEFORE(Flux_Rabinowitz[[#This Row],[id]],"_",-1,,,Flux_Rabinowitz[[#This Row],[id]]),[2]!rxns[id without compartment],[2]!rxns[id],""),Flux_Rabinowitz[[#This Row],[exact name in model?]])</f>
        <v>#REF!</v>
      </c>
      <c r="Q299" t="str">
        <f>"v.up('RXN-"&amp;Flux_Rabinowitz[[#This Row],[id]]&amp;"_REV-SPONT') = "&amp;Flux_Rabinowitz[[#This Row],[val_fit]]&amp;" * %nscale%;"</f>
        <v>v.up('RXN-SAM24MT_c_REV-SPONT') = 0.0206822 * %nscale%;</v>
      </c>
      <c r="R299">
        <f>_xlfn.XLOOKUP(Flux_Rabinowitz[[#This Row],[id]],Flux_Rabinowitz3[id],Flux_Rabinowitz3[val_fit],"")-Flux_Rabinowitz[[#This Row],[val_fit]]</f>
        <v>0</v>
      </c>
    </row>
    <row r="300" spans="1:18" hidden="1" x14ac:dyDescent="0.2">
      <c r="A300" t="s">
        <v>1149</v>
      </c>
      <c r="B300" t="s">
        <v>1150</v>
      </c>
      <c r="C300" t="s">
        <v>1151</v>
      </c>
      <c r="D300" t="s">
        <v>486</v>
      </c>
      <c r="E300">
        <v>0</v>
      </c>
      <c r="F300" t="s">
        <v>1152</v>
      </c>
      <c r="G300">
        <v>0</v>
      </c>
      <c r="H300">
        <v>0</v>
      </c>
      <c r="I300">
        <v>0.13252710000000001</v>
      </c>
      <c r="J300">
        <v>0</v>
      </c>
      <c r="K300">
        <v>0</v>
      </c>
      <c r="L300">
        <v>2.4856120462676432</v>
      </c>
      <c r="M300">
        <v>0</v>
      </c>
      <c r="N300">
        <v>0</v>
      </c>
      <c r="O300" t="e">
        <f>_xlfn.XLOOKUP(Flux_Rabinowitz[[#This Row],[id]],[2]!rxns[id],[2]!rxns[id],"")</f>
        <v>#REF!</v>
      </c>
      <c r="P300" t="e">
        <f>IF(Flux_Rabinowitz[[#This Row],[exact name in model?]]="",_xlfn.XLOOKUP(_xlfn.TEXTBEFORE(Flux_Rabinowitz[[#This Row],[id]],"_",-1,,,Flux_Rabinowitz[[#This Row],[id]]),[2]!rxns[id without compartment],[2]!rxns[id],""),Flux_Rabinowitz[[#This Row],[exact name in model?]])</f>
        <v>#REF!</v>
      </c>
      <c r="Q300" t="str">
        <f>"v.up('RXN-"&amp;Flux_Rabinowitz[[#This Row],[id]]&amp;"_REV-SPONT') = "&amp;Flux_Rabinowitz[[#This Row],[val_fit]]&amp;" * %nscale%;"</f>
        <v>v.up('RXN-SBP_c_REV-SPONT') = 0 * %nscale%;</v>
      </c>
      <c r="R300">
        <f>_xlfn.XLOOKUP(Flux_Rabinowitz[[#This Row],[id]],Flux_Rabinowitz3[id],Flux_Rabinowitz3[val_fit],"")-Flux_Rabinowitz[[#This Row],[val_fit]]</f>
        <v>0</v>
      </c>
    </row>
    <row r="301" spans="1:18" hidden="1" x14ac:dyDescent="0.2">
      <c r="A301" t="s">
        <v>1153</v>
      </c>
      <c r="B301" t="s">
        <v>1154</v>
      </c>
      <c r="C301" t="s">
        <v>1155</v>
      </c>
      <c r="D301" t="s">
        <v>154</v>
      </c>
      <c r="E301">
        <v>0</v>
      </c>
      <c r="F301" t="s">
        <v>1156</v>
      </c>
      <c r="G301">
        <v>0</v>
      </c>
      <c r="H301">
        <v>0</v>
      </c>
      <c r="I301">
        <v>2.0557099999999998E-2</v>
      </c>
      <c r="J301">
        <v>0</v>
      </c>
      <c r="K301">
        <v>0</v>
      </c>
      <c r="L301">
        <v>0.3855586924963163</v>
      </c>
      <c r="M301">
        <v>0</v>
      </c>
      <c r="N301">
        <v>0</v>
      </c>
      <c r="O301" t="e">
        <f>_xlfn.XLOOKUP(Flux_Rabinowitz[[#This Row],[id]],[2]!rxns[id],[2]!rxns[id],"")</f>
        <v>#REF!</v>
      </c>
      <c r="P301" t="e">
        <f>IF(Flux_Rabinowitz[[#This Row],[exact name in model?]]="",_xlfn.XLOOKUP(_xlfn.TEXTBEFORE(Flux_Rabinowitz[[#This Row],[id]],"_",-1,,,Flux_Rabinowitz[[#This Row],[id]]),[2]!rxns[id without compartment],[2]!rxns[id],""),Flux_Rabinowitz[[#This Row],[exact name in model?]])</f>
        <v>#REF!</v>
      </c>
      <c r="Q301" t="str">
        <f>"v.up('RXN-"&amp;Flux_Rabinowitz[[#This Row],[id]]&amp;"_REV-SPONT') = "&amp;Flux_Rabinowitz[[#This Row],[val_fit]]&amp;" * %nscale%;"</f>
        <v>v.up('RXN-SERAT_c_REV-SPONT') = 0 * %nscale%;</v>
      </c>
      <c r="R301">
        <f>_xlfn.XLOOKUP(Flux_Rabinowitz[[#This Row],[id]],Flux_Rabinowitz3[id],Flux_Rabinowitz3[val_fit],"")-Flux_Rabinowitz[[#This Row],[val_fit]]</f>
        <v>0</v>
      </c>
    </row>
    <row r="302" spans="1:18" hidden="1" x14ac:dyDescent="0.2">
      <c r="A302" t="s">
        <v>1157</v>
      </c>
      <c r="B302" t="s">
        <v>1158</v>
      </c>
      <c r="C302" t="s">
        <v>1159</v>
      </c>
      <c r="D302" t="s">
        <v>149</v>
      </c>
      <c r="E302">
        <v>0</v>
      </c>
      <c r="F302" t="s">
        <v>1160</v>
      </c>
      <c r="G302">
        <v>0</v>
      </c>
      <c r="H302">
        <v>0</v>
      </c>
      <c r="I302">
        <v>5.5690700000000003E-2</v>
      </c>
      <c r="J302">
        <v>0</v>
      </c>
      <c r="K302">
        <v>0</v>
      </c>
      <c r="L302">
        <v>1.044506933186325</v>
      </c>
      <c r="M302">
        <v>0</v>
      </c>
      <c r="N302">
        <v>0</v>
      </c>
      <c r="O302" t="e">
        <f>_xlfn.XLOOKUP(Flux_Rabinowitz[[#This Row],[id]],[2]!rxns[id],[2]!rxns[id],"")</f>
        <v>#REF!</v>
      </c>
      <c r="P302" t="e">
        <f>IF(Flux_Rabinowitz[[#This Row],[exact name in model?]]="",_xlfn.XLOOKUP(_xlfn.TEXTBEFORE(Flux_Rabinowitz[[#This Row],[id]],"_",-1,,,Flux_Rabinowitz[[#This Row],[id]]),[2]!rxns[id without compartment],[2]!rxns[id],""),Flux_Rabinowitz[[#This Row],[exact name in model?]])</f>
        <v>#REF!</v>
      </c>
      <c r="Q302" t="str">
        <f>"v.up('RXN-"&amp;Flux_Rabinowitz[[#This Row],[id]]&amp;"_REV-SPONT') = "&amp;Flux_Rabinowitz[[#This Row],[val_fit]]&amp;" * %nscale%;"</f>
        <v>v.up('RXN-SERD_L_c_REV-SPONT') = 0 * %nscale%;</v>
      </c>
      <c r="R302">
        <f>_xlfn.XLOOKUP(Flux_Rabinowitz[[#This Row],[id]],Flux_Rabinowitz3[id],Flux_Rabinowitz3[val_fit],"")-Flux_Rabinowitz[[#This Row],[val_fit]]</f>
        <v>0</v>
      </c>
    </row>
    <row r="303" spans="1:18" hidden="1" x14ac:dyDescent="0.2">
      <c r="A303" t="s">
        <v>1161</v>
      </c>
      <c r="B303" t="s">
        <v>1162</v>
      </c>
      <c r="C303" t="s">
        <v>1163</v>
      </c>
      <c r="D303" t="s">
        <v>193</v>
      </c>
      <c r="E303">
        <v>0</v>
      </c>
      <c r="F303" t="s">
        <v>1083</v>
      </c>
      <c r="G303">
        <v>0.1023041</v>
      </c>
      <c r="H303">
        <v>0.10230400000000001</v>
      </c>
      <c r="I303">
        <v>0.1023042</v>
      </c>
      <c r="J303">
        <v>1.9187645647008771</v>
      </c>
      <c r="K303">
        <v>1.91876268915086</v>
      </c>
      <c r="L303">
        <v>1.9187664402508939</v>
      </c>
      <c r="M303">
        <v>0.1023040551421131</v>
      </c>
      <c r="N303">
        <v>1.9187997833945301</v>
      </c>
      <c r="O303" t="e">
        <f>_xlfn.XLOOKUP(Flux_Rabinowitz[[#This Row],[id]],[2]!rxns[id],[2]!rxns[id],"")</f>
        <v>#REF!</v>
      </c>
      <c r="P303" t="e">
        <f>IF(Flux_Rabinowitz[[#This Row],[exact name in model?]]="",_xlfn.XLOOKUP(_xlfn.TEXTBEFORE(Flux_Rabinowitz[[#This Row],[id]],"_",-1,,,Flux_Rabinowitz[[#This Row],[id]]),[2]!rxns[id without compartment],[2]!rxns[id],""),Flux_Rabinowitz[[#This Row],[exact name in model?]])</f>
        <v>#REF!</v>
      </c>
      <c r="Q303" t="str">
        <f>"v.up('RXN-"&amp;Flux_Rabinowitz[[#This Row],[id]]&amp;"_REV-SPONT') = "&amp;Flux_Rabinowitz[[#This Row],[val_fit]]&amp;" * %nscale%;"</f>
        <v>v.up('RXN-SHK3Di_c_REV-SPONT') = 0.1023041 * %nscale%;</v>
      </c>
      <c r="R303">
        <f>_xlfn.XLOOKUP(Flux_Rabinowitz[[#This Row],[id]],Flux_Rabinowitz3[id],Flux_Rabinowitz3[val_fit],"")-Flux_Rabinowitz[[#This Row],[val_fit]]</f>
        <v>0</v>
      </c>
    </row>
    <row r="304" spans="1:18" hidden="1" x14ac:dyDescent="0.2">
      <c r="A304" t="s">
        <v>1164</v>
      </c>
      <c r="B304" t="s">
        <v>1165</v>
      </c>
      <c r="C304" t="s">
        <v>1166</v>
      </c>
      <c r="D304" t="s">
        <v>193</v>
      </c>
      <c r="E304">
        <v>0</v>
      </c>
      <c r="F304" t="s">
        <v>1083</v>
      </c>
      <c r="G304">
        <v>0.1023041</v>
      </c>
      <c r="H304">
        <v>0.10230400000000001</v>
      </c>
      <c r="I304">
        <v>0.1023042</v>
      </c>
      <c r="J304">
        <v>1.9187645647008771</v>
      </c>
      <c r="K304">
        <v>1.91876268915086</v>
      </c>
      <c r="L304">
        <v>1.9187664402508939</v>
      </c>
      <c r="M304">
        <v>0.1023040551421131</v>
      </c>
      <c r="N304">
        <v>1.9187997833945301</v>
      </c>
      <c r="O304" t="e">
        <f>_xlfn.XLOOKUP(Flux_Rabinowitz[[#This Row],[id]],[2]!rxns[id],[2]!rxns[id],"")</f>
        <v>#REF!</v>
      </c>
      <c r="P304" t="e">
        <f>IF(Flux_Rabinowitz[[#This Row],[exact name in model?]]="",_xlfn.XLOOKUP(_xlfn.TEXTBEFORE(Flux_Rabinowitz[[#This Row],[id]],"_",-1,,,Flux_Rabinowitz[[#This Row],[id]]),[2]!rxns[id without compartment],[2]!rxns[id],""),Flux_Rabinowitz[[#This Row],[exact name in model?]])</f>
        <v>#REF!</v>
      </c>
      <c r="Q304" t="str">
        <f>"v.up('RXN-"&amp;Flux_Rabinowitz[[#This Row],[id]]&amp;"_REV-SPONT') = "&amp;Flux_Rabinowitz[[#This Row],[val_fit]]&amp;" * %nscale%;"</f>
        <v>v.up('RXN-SHKK_c_REV-SPONT') = 0.1023041 * %nscale%;</v>
      </c>
      <c r="R304">
        <f>_xlfn.XLOOKUP(Flux_Rabinowitz[[#This Row],[id]],Flux_Rabinowitz3[id],Flux_Rabinowitz3[val_fit],"")-Flux_Rabinowitz[[#This Row],[val_fit]]</f>
        <v>0</v>
      </c>
    </row>
    <row r="305" spans="1:18" hidden="1" x14ac:dyDescent="0.2">
      <c r="A305" t="s">
        <v>1167</v>
      </c>
      <c r="B305" t="s">
        <v>1168</v>
      </c>
      <c r="C305" t="s">
        <v>1169</v>
      </c>
      <c r="D305" t="s">
        <v>256</v>
      </c>
      <c r="E305">
        <v>0</v>
      </c>
      <c r="F305" t="s">
        <v>1170</v>
      </c>
      <c r="G305">
        <v>2.0556999999999999E-2</v>
      </c>
      <c r="H305">
        <v>2.0556899999999999E-2</v>
      </c>
      <c r="I305">
        <v>2.0557099999999998E-2</v>
      </c>
      <c r="J305">
        <v>0.38555681694629962</v>
      </c>
      <c r="K305">
        <v>0.38555494139628282</v>
      </c>
      <c r="L305">
        <v>0.3855586924963163</v>
      </c>
      <c r="M305">
        <v>2.055699132142089E-2</v>
      </c>
      <c r="N305">
        <v>0.3855639000818879</v>
      </c>
      <c r="O305" t="e">
        <f>_xlfn.XLOOKUP(Flux_Rabinowitz[[#This Row],[id]],[2]!rxns[id],[2]!rxns[id],"")</f>
        <v>#REF!</v>
      </c>
      <c r="P305" t="e">
        <f>IF(Flux_Rabinowitz[[#This Row],[exact name in model?]]="",_xlfn.XLOOKUP(_xlfn.TEXTBEFORE(Flux_Rabinowitz[[#This Row],[id]],"_",-1,,,Flux_Rabinowitz[[#This Row],[id]]),[2]!rxns[id without compartment],[2]!rxns[id],""),Flux_Rabinowitz[[#This Row],[exact name in model?]])</f>
        <v>#REF!</v>
      </c>
      <c r="Q305" t="str">
        <f>"v.up('RXN-"&amp;Flux_Rabinowitz[[#This Row],[id]]&amp;"_REV-SPONT') = "&amp;Flux_Rabinowitz[[#This Row],[val_fit]]&amp;" * %nscale%;"</f>
        <v>v.up('RXN-SO3R_c_REV-SPONT') = 0.020557 * %nscale%;</v>
      </c>
      <c r="R305">
        <f>_xlfn.XLOOKUP(Flux_Rabinowitz[[#This Row],[id]],Flux_Rabinowitz3[id],Flux_Rabinowitz3[val_fit],"")-Flux_Rabinowitz[[#This Row],[val_fit]]</f>
        <v>0</v>
      </c>
    </row>
    <row r="306" spans="1:18" hidden="1" x14ac:dyDescent="0.2">
      <c r="A306" t="s">
        <v>1171</v>
      </c>
      <c r="B306" t="s">
        <v>1172</v>
      </c>
      <c r="C306" t="s">
        <v>1173</v>
      </c>
      <c r="D306" t="s">
        <v>26</v>
      </c>
      <c r="E306">
        <v>0</v>
      </c>
      <c r="F306" t="s">
        <v>1174</v>
      </c>
      <c r="G306">
        <v>3.2627099999999999E-2</v>
      </c>
      <c r="H306">
        <v>3.2627000000000003E-2</v>
      </c>
      <c r="I306">
        <v>3.2627200000000002E-2</v>
      </c>
      <c r="J306">
        <v>0.61193757951980399</v>
      </c>
      <c r="K306">
        <v>0.61193570396978714</v>
      </c>
      <c r="L306">
        <v>0.61193945506982084</v>
      </c>
      <c r="M306">
        <v>3.2627076885268502E-2</v>
      </c>
      <c r="N306">
        <v>0.61194864634919865</v>
      </c>
      <c r="O306" t="e">
        <f>_xlfn.XLOOKUP(Flux_Rabinowitz[[#This Row],[id]],[2]!rxns[id],[2]!rxns[id],"")</f>
        <v>#REF!</v>
      </c>
      <c r="P306" t="e">
        <f>IF(Flux_Rabinowitz[[#This Row],[exact name in model?]]="",_xlfn.XLOOKUP(_xlfn.TEXTBEFORE(Flux_Rabinowitz[[#This Row],[id]],"_",-1,,,Flux_Rabinowitz[[#This Row],[id]]),[2]!rxns[id without compartment],[2]!rxns[id],""),Flux_Rabinowitz[[#This Row],[exact name in model?]])</f>
        <v>#REF!</v>
      </c>
      <c r="Q306" t="str">
        <f>"v.up('RXN-"&amp;Flux_Rabinowitz[[#This Row],[id]]&amp;"_REV-SPONT') = "&amp;Flux_Rabinowitz[[#This Row],[val_fit]]&amp;" * %nscale%;"</f>
        <v>v.up('RXN-SO4t_c_e_REV-SPONT') = 0.0326271 * %nscale%;</v>
      </c>
      <c r="R306">
        <f>_xlfn.XLOOKUP(Flux_Rabinowitz[[#This Row],[id]],Flux_Rabinowitz3[id],Flux_Rabinowitz3[val_fit],"")-Flux_Rabinowitz[[#This Row],[val_fit]]</f>
        <v>0</v>
      </c>
    </row>
    <row r="307" spans="1:18" hidden="1" x14ac:dyDescent="0.2">
      <c r="A307" t="s">
        <v>1175</v>
      </c>
      <c r="B307" t="s">
        <v>1176</v>
      </c>
      <c r="C307" t="s">
        <v>1177</v>
      </c>
      <c r="D307" t="s">
        <v>265</v>
      </c>
      <c r="E307">
        <v>0</v>
      </c>
      <c r="F307" t="s">
        <v>1178</v>
      </c>
      <c r="G307">
        <v>2.0682300000000001E-2</v>
      </c>
      <c r="H307">
        <v>2.0682099999999998E-2</v>
      </c>
      <c r="I307">
        <v>2.0682300000000001E-2</v>
      </c>
      <c r="J307">
        <v>0.38790688111730559</v>
      </c>
      <c r="K307">
        <v>0.38790313001727211</v>
      </c>
      <c r="L307">
        <v>0.38790688111730559</v>
      </c>
      <c r="M307">
        <v>2.0682266666666661E-2</v>
      </c>
      <c r="N307">
        <v>0.38791354599756878</v>
      </c>
      <c r="O307" t="e">
        <f>_xlfn.XLOOKUP(Flux_Rabinowitz[[#This Row],[id]],[2]!rxns[id],[2]!rxns[id],"")</f>
        <v>#REF!</v>
      </c>
      <c r="P307" t="e">
        <f>IF(Flux_Rabinowitz[[#This Row],[exact name in model?]]="",_xlfn.XLOOKUP(_xlfn.TEXTBEFORE(Flux_Rabinowitz[[#This Row],[id]],"_",-1,,,Flux_Rabinowitz[[#This Row],[id]]),[2]!rxns[id without compartment],[2]!rxns[id],""),Flux_Rabinowitz[[#This Row],[exact name in model?]])</f>
        <v>#REF!</v>
      </c>
      <c r="Q307" t="str">
        <f>"v.up('RXN-"&amp;Flux_Rabinowitz[[#This Row],[id]]&amp;"_REV-SPONT') = "&amp;Flux_Rabinowitz[[#This Row],[val_fit]]&amp;" * %nscale%;"</f>
        <v>v.up('RXN-SQLEy_c_REV-SPONT') = 0.0206823 * %nscale%;</v>
      </c>
      <c r="R307">
        <f>_xlfn.XLOOKUP(Flux_Rabinowitz[[#This Row],[id]],Flux_Rabinowitz3[id],Flux_Rabinowitz3[val_fit],"")-Flux_Rabinowitz[[#This Row],[val_fit]]</f>
        <v>0</v>
      </c>
    </row>
    <row r="308" spans="1:18" hidden="1" x14ac:dyDescent="0.2">
      <c r="A308" t="s">
        <v>1179</v>
      </c>
      <c r="B308" t="s">
        <v>1180</v>
      </c>
      <c r="C308" t="s">
        <v>1181</v>
      </c>
      <c r="D308" t="s">
        <v>265</v>
      </c>
      <c r="E308">
        <v>0</v>
      </c>
      <c r="F308" t="s">
        <v>1182</v>
      </c>
      <c r="G308">
        <v>2.0682300000000001E-2</v>
      </c>
      <c r="H308">
        <v>2.0682099999999998E-2</v>
      </c>
      <c r="I308">
        <v>2.0682300000000001E-2</v>
      </c>
      <c r="J308">
        <v>0.38790688111730559</v>
      </c>
      <c r="K308">
        <v>0.38790313001727211</v>
      </c>
      <c r="L308">
        <v>0.38790688111730559</v>
      </c>
      <c r="M308">
        <v>2.0682266666666661E-2</v>
      </c>
      <c r="N308">
        <v>0.38791354599756878</v>
      </c>
      <c r="O308" t="e">
        <f>_xlfn.XLOOKUP(Flux_Rabinowitz[[#This Row],[id]],[2]!rxns[id],[2]!rxns[id],"")</f>
        <v>#REF!</v>
      </c>
      <c r="P308" t="e">
        <f>IF(Flux_Rabinowitz[[#This Row],[exact name in model?]]="",_xlfn.XLOOKUP(_xlfn.TEXTBEFORE(Flux_Rabinowitz[[#This Row],[id]],"_",-1,,,Flux_Rabinowitz[[#This Row],[id]]),[2]!rxns[id without compartment],[2]!rxns[id],""),Flux_Rabinowitz[[#This Row],[exact name in model?]])</f>
        <v>#REF!</v>
      </c>
      <c r="Q308" t="str">
        <f>"v.up('RXN-"&amp;Flux_Rabinowitz[[#This Row],[id]]&amp;"_REV-SPONT') = "&amp;Flux_Rabinowitz[[#This Row],[val_fit]]&amp;" * %nscale%;"</f>
        <v>v.up('RXN-SQLS_c_REV-SPONT') = 0.0206823 * %nscale%;</v>
      </c>
      <c r="R308">
        <f>_xlfn.XLOOKUP(Flux_Rabinowitz[[#This Row],[id]],Flux_Rabinowitz3[id],Flux_Rabinowitz3[val_fit],"")-Flux_Rabinowitz[[#This Row],[val_fit]]</f>
        <v>0</v>
      </c>
    </row>
    <row r="309" spans="1:18" hidden="1" x14ac:dyDescent="0.2">
      <c r="A309" t="s">
        <v>1183</v>
      </c>
      <c r="B309" t="s">
        <v>1184</v>
      </c>
      <c r="C309" t="s">
        <v>1185</v>
      </c>
      <c r="D309" t="s">
        <v>43</v>
      </c>
      <c r="E309">
        <v>0</v>
      </c>
      <c r="F309" t="s">
        <v>1186</v>
      </c>
      <c r="G309">
        <v>0</v>
      </c>
      <c r="H309">
        <v>0</v>
      </c>
      <c r="I309">
        <v>0.170296</v>
      </c>
      <c r="J309">
        <v>0</v>
      </c>
      <c r="K309">
        <v>0</v>
      </c>
      <c r="L309">
        <v>3.1939866565494501</v>
      </c>
      <c r="M309">
        <v>0</v>
      </c>
      <c r="N309">
        <v>0</v>
      </c>
      <c r="O309" t="e">
        <f>_xlfn.XLOOKUP(Flux_Rabinowitz[[#This Row],[id]],[2]!rxns[id],[2]!rxns[id],"")</f>
        <v>#REF!</v>
      </c>
      <c r="P309" t="e">
        <f>IF(Flux_Rabinowitz[[#This Row],[exact name in model?]]="",_xlfn.XLOOKUP(_xlfn.TEXTBEFORE(Flux_Rabinowitz[[#This Row],[id]],"_",-1,,,Flux_Rabinowitz[[#This Row],[id]]),[2]!rxns[id without compartment],[2]!rxns[id],""),Flux_Rabinowitz[[#This Row],[exact name in model?]])</f>
        <v>#REF!</v>
      </c>
      <c r="Q309" t="str">
        <f>"v.up('RXN-"&amp;Flux_Rabinowitz[[#This Row],[id]]&amp;"_REV-SPONT') = "&amp;Flux_Rabinowitz[[#This Row],[val_fit]]&amp;" * %nscale%;"</f>
        <v>v.up('RXN-SSALy_c_REV-SPONT') = 0 * %nscale%;</v>
      </c>
      <c r="R309">
        <f>_xlfn.XLOOKUP(Flux_Rabinowitz[[#This Row],[id]],Flux_Rabinowitz3[id],Flux_Rabinowitz3[val_fit],"")-Flux_Rabinowitz[[#This Row],[val_fit]]</f>
        <v>0</v>
      </c>
    </row>
    <row r="310" spans="1:18" hidden="1" x14ac:dyDescent="0.2">
      <c r="A310" t="s">
        <v>1187</v>
      </c>
      <c r="B310" t="s">
        <v>1188</v>
      </c>
      <c r="C310" t="s">
        <v>1189</v>
      </c>
      <c r="D310" t="s">
        <v>141</v>
      </c>
      <c r="E310">
        <v>0</v>
      </c>
      <c r="F310" t="s">
        <v>1190</v>
      </c>
      <c r="G310">
        <v>4.1108999999999998E-3</v>
      </c>
      <c r="H310">
        <v>4.1108000000000004E-3</v>
      </c>
      <c r="I310">
        <v>4.1110000000000001E-3</v>
      </c>
      <c r="J310">
        <v>7.7101985639176085E-2</v>
      </c>
      <c r="K310">
        <v>7.7100110089159318E-2</v>
      </c>
      <c r="L310">
        <v>7.7103861189192865E-2</v>
      </c>
      <c r="M310">
        <v>4.1108570568476922E-3</v>
      </c>
      <c r="N310">
        <v>7.7102629209447604E-2</v>
      </c>
      <c r="O310" t="e">
        <f>_xlfn.XLOOKUP(Flux_Rabinowitz[[#This Row],[id]],[2]!rxns[id],[2]!rxns[id],"")</f>
        <v>#REF!</v>
      </c>
      <c r="P310" t="e">
        <f>IF(Flux_Rabinowitz[[#This Row],[exact name in model?]]="",_xlfn.XLOOKUP(_xlfn.TEXTBEFORE(Flux_Rabinowitz[[#This Row],[id]],"_",-1,,,Flux_Rabinowitz[[#This Row],[id]]),[2]!rxns[id without compartment],[2]!rxns[id],""),Flux_Rabinowitz[[#This Row],[exact name in model?]])</f>
        <v>#REF!</v>
      </c>
      <c r="Q310" t="str">
        <f>"v.up('RXN-"&amp;Flux_Rabinowitz[[#This Row],[id]]&amp;"_REV-SPONT') = "&amp;Flux_Rabinowitz[[#This Row],[val_fit]]&amp;" * %nscale%;"</f>
        <v>v.up('RXN-STATg_c_REV-SPONT') = 0.0041109 * %nscale%;</v>
      </c>
      <c r="R310">
        <f>_xlfn.XLOOKUP(Flux_Rabinowitz[[#This Row],[id]],Flux_Rabinowitz3[id],Flux_Rabinowitz3[val_fit],"")-Flux_Rabinowitz[[#This Row],[val_fit]]</f>
        <v>0</v>
      </c>
    </row>
    <row r="311" spans="1:18" hidden="1" x14ac:dyDescent="0.2">
      <c r="A311" t="s">
        <v>1191</v>
      </c>
      <c r="B311" t="s">
        <v>1192</v>
      </c>
      <c r="C311" t="s">
        <v>1193</v>
      </c>
      <c r="D311" t="s">
        <v>26</v>
      </c>
      <c r="E311">
        <v>0</v>
      </c>
      <c r="F311" t="s">
        <v>809</v>
      </c>
      <c r="G311">
        <v>0</v>
      </c>
      <c r="H311">
        <v>0</v>
      </c>
      <c r="I311">
        <v>0.1421057</v>
      </c>
      <c r="J311">
        <v>0</v>
      </c>
      <c r="K311">
        <v>0</v>
      </c>
      <c r="L311">
        <v>2.6652634801734569</v>
      </c>
      <c r="M311">
        <v>0</v>
      </c>
      <c r="N311">
        <v>0</v>
      </c>
      <c r="O311" t="e">
        <f>_xlfn.XLOOKUP(Flux_Rabinowitz[[#This Row],[id]],[2]!rxns[id],[2]!rxns[id],"")</f>
        <v>#REF!</v>
      </c>
      <c r="P311" t="e">
        <f>IF(Flux_Rabinowitz[[#This Row],[exact name in model?]]="",_xlfn.XLOOKUP(_xlfn.TEXTBEFORE(Flux_Rabinowitz[[#This Row],[id]],"_",-1,,,Flux_Rabinowitz[[#This Row],[id]]),[2]!rxns[id without compartment],[2]!rxns[id],""),Flux_Rabinowitz[[#This Row],[exact name in model?]])</f>
        <v>#REF!</v>
      </c>
      <c r="Q311" t="str">
        <f>"v.up('RXN-"&amp;Flux_Rabinowitz[[#This Row],[id]]&amp;"_REV-SPONT') = "&amp;Flux_Rabinowitz[[#This Row],[val_fit]]&amp;" * %nscale%;"</f>
        <v>v.up('RXN-SUCCt2_m_REV-SPONT') = 0 * %nscale%;</v>
      </c>
      <c r="R311">
        <f>_xlfn.XLOOKUP(Flux_Rabinowitz[[#This Row],[id]],Flux_Rabinowitz3[id],Flux_Rabinowitz3[val_fit],"")-Flux_Rabinowitz[[#This Row],[val_fit]]</f>
        <v>0</v>
      </c>
    </row>
    <row r="312" spans="1:18" hidden="1" x14ac:dyDescent="0.2">
      <c r="A312" t="s">
        <v>1194</v>
      </c>
      <c r="B312" t="s">
        <v>1195</v>
      </c>
      <c r="C312" t="s">
        <v>1196</v>
      </c>
      <c r="D312" t="s">
        <v>97</v>
      </c>
      <c r="E312">
        <v>1</v>
      </c>
      <c r="F312" t="s">
        <v>1197</v>
      </c>
      <c r="G312">
        <v>1.3229092</v>
      </c>
      <c r="H312">
        <v>1.2784441</v>
      </c>
      <c r="I312">
        <v>1.4183574000000001</v>
      </c>
      <c r="J312">
        <v>24.811823722380481</v>
      </c>
      <c r="K312">
        <v>23.977858531876091</v>
      </c>
      <c r="L312">
        <v>26.602002453482001</v>
      </c>
      <c r="M312">
        <v>1.3962097070224091</v>
      </c>
      <c r="N312">
        <v>26.187103528656891</v>
      </c>
      <c r="O312" t="e">
        <f>_xlfn.XLOOKUP(Flux_Rabinowitz[[#This Row],[id]],[2]!rxns[id],[2]!rxns[id],"")</f>
        <v>#REF!</v>
      </c>
      <c r="P312" t="e">
        <f>IF(Flux_Rabinowitz[[#This Row],[exact name in model?]]="",_xlfn.XLOOKUP(_xlfn.TEXTBEFORE(Flux_Rabinowitz[[#This Row],[id]],"_",-1,,,Flux_Rabinowitz[[#This Row],[id]]),[2]!rxns[id without compartment],[2]!rxns[id],""),Flux_Rabinowitz[[#This Row],[exact name in model?]])</f>
        <v>#REF!</v>
      </c>
      <c r="Q312" t="str">
        <f>"v.up('RXN-"&amp;Flux_Rabinowitz[[#This Row],[id]]&amp;"_REV-SPONT') = "&amp;Flux_Rabinowitz[[#This Row],[val_fit]]&amp;" * %nscale%;"</f>
        <v>v.up('RXN-SUCDq9_m_REV-SPONT') = 1.3229092 * %nscale%;</v>
      </c>
      <c r="R312">
        <f>_xlfn.XLOOKUP(Flux_Rabinowitz[[#This Row],[id]],Flux_Rabinowitz3[id],Flux_Rabinowitz3[val_fit],"")-Flux_Rabinowitz[[#This Row],[val_fit]]</f>
        <v>0</v>
      </c>
    </row>
    <row r="313" spans="1:18" hidden="1" x14ac:dyDescent="0.2">
      <c r="A313" t="s">
        <v>1198</v>
      </c>
      <c r="B313" t="s">
        <v>1199</v>
      </c>
      <c r="C313" t="s">
        <v>1200</v>
      </c>
      <c r="D313" t="s">
        <v>97</v>
      </c>
      <c r="E313">
        <v>0</v>
      </c>
      <c r="F313" t="s">
        <v>1201</v>
      </c>
      <c r="G313">
        <v>1.2466653999999999</v>
      </c>
      <c r="H313">
        <v>1.1718179</v>
      </c>
      <c r="I313">
        <v>1.3404366000000001</v>
      </c>
      <c r="J313">
        <v>23.381833118698509</v>
      </c>
      <c r="K313">
        <v>21.978030819900631</v>
      </c>
      <c r="L313">
        <v>25.14055887601889</v>
      </c>
      <c r="M313">
        <v>1.3199663362540339</v>
      </c>
      <c r="N313">
        <v>24.757094101245588</v>
      </c>
      <c r="O313" t="e">
        <f>_xlfn.XLOOKUP(Flux_Rabinowitz[[#This Row],[id]],[2]!rxns[id],[2]!rxns[id],"")</f>
        <v>#REF!</v>
      </c>
      <c r="P313" t="e">
        <f>IF(Flux_Rabinowitz[[#This Row],[exact name in model?]]="",_xlfn.XLOOKUP(_xlfn.TEXTBEFORE(Flux_Rabinowitz[[#This Row],[id]],"_",-1,,,Flux_Rabinowitz[[#This Row],[id]]),[2]!rxns[id without compartment],[2]!rxns[id],""),Flux_Rabinowitz[[#This Row],[exact name in model?]])</f>
        <v>#REF!</v>
      </c>
      <c r="Q313" t="str">
        <f>"v.up('RXN-"&amp;Flux_Rabinowitz[[#This Row],[id]]&amp;"_REV-SPONT') = "&amp;Flux_Rabinowitz[[#This Row],[val_fit]]&amp;" * %nscale%;"</f>
        <v>v.up('RXN-SUCOAS_m_REV-SPONT') = 1.2466654 * %nscale%;</v>
      </c>
      <c r="R313">
        <f>_xlfn.XLOOKUP(Flux_Rabinowitz[[#This Row],[id]],Flux_Rabinowitz3[id],Flux_Rabinowitz3[val_fit],"")-Flux_Rabinowitz[[#This Row],[val_fit]]</f>
        <v>0</v>
      </c>
    </row>
    <row r="314" spans="1:18" hidden="1" x14ac:dyDescent="0.2">
      <c r="A314" t="s">
        <v>1202</v>
      </c>
      <c r="B314" t="s">
        <v>1203</v>
      </c>
      <c r="C314" t="s">
        <v>1204</v>
      </c>
      <c r="D314" t="s">
        <v>486</v>
      </c>
      <c r="E314">
        <v>1</v>
      </c>
      <c r="F314" t="s">
        <v>1205</v>
      </c>
      <c r="G314">
        <v>0.89214910000000003</v>
      </c>
      <c r="H314">
        <v>0.85942310000000011</v>
      </c>
      <c r="I314">
        <v>0.99195029999999995</v>
      </c>
      <c r="J314">
        <v>16.732702594615262</v>
      </c>
      <c r="K314">
        <v>16.118910096128879</v>
      </c>
      <c r="L314">
        <v>18.604524017946531</v>
      </c>
      <c r="M314">
        <v>0.9036546957698518</v>
      </c>
      <c r="N314">
        <v>16.94881431726234</v>
      </c>
      <c r="O314" t="e">
        <f>_xlfn.XLOOKUP(Flux_Rabinowitz[[#This Row],[id]],[2]!rxns[id],[2]!rxns[id],"")</f>
        <v>#REF!</v>
      </c>
      <c r="P314" t="e">
        <f>IF(Flux_Rabinowitz[[#This Row],[exact name in model?]]="",_xlfn.XLOOKUP(_xlfn.TEXTBEFORE(Flux_Rabinowitz[[#This Row],[id]],"_",-1,,,Flux_Rabinowitz[[#This Row],[id]]),[2]!rxns[id without compartment],[2]!rxns[id],""),Flux_Rabinowitz[[#This Row],[exact name in model?]])</f>
        <v>#REF!</v>
      </c>
      <c r="Q314" t="str">
        <f>"v.up('RXN-"&amp;Flux_Rabinowitz[[#This Row],[id]]&amp;"_REV-SPONT') = "&amp;Flux_Rabinowitz[[#This Row],[val_fit]]&amp;" * %nscale%;"</f>
        <v>v.up('RXN-TALA_c_REV-SPONT') = 0.8921491 * %nscale%;</v>
      </c>
      <c r="R314">
        <f>_xlfn.XLOOKUP(Flux_Rabinowitz[[#This Row],[id]],Flux_Rabinowitz3[id],Flux_Rabinowitz3[val_fit],"")-Flux_Rabinowitz[[#This Row],[val_fit]]</f>
        <v>0</v>
      </c>
    </row>
    <row r="315" spans="1:18" hidden="1" x14ac:dyDescent="0.2">
      <c r="A315" t="s">
        <v>1206</v>
      </c>
      <c r="B315" t="s">
        <v>1207</v>
      </c>
      <c r="C315" t="s">
        <v>1208</v>
      </c>
      <c r="D315" t="s">
        <v>149</v>
      </c>
      <c r="E315">
        <v>0</v>
      </c>
      <c r="F315" t="s">
        <v>1209</v>
      </c>
      <c r="G315">
        <v>0</v>
      </c>
      <c r="H315">
        <v>0</v>
      </c>
      <c r="I315">
        <v>0.11568539999999999</v>
      </c>
      <c r="J315">
        <v>0</v>
      </c>
      <c r="K315">
        <v>0</v>
      </c>
      <c r="L315">
        <v>2.1697375390941991</v>
      </c>
      <c r="M315">
        <v>-9.3385628840980672E-8</v>
      </c>
      <c r="N315">
        <v>-1.7515270938509791E-6</v>
      </c>
      <c r="O315" t="e">
        <f>_xlfn.XLOOKUP(Flux_Rabinowitz[[#This Row],[id]],[2]!rxns[id],[2]!rxns[id],"")</f>
        <v>#REF!</v>
      </c>
      <c r="P315" t="e">
        <f>IF(Flux_Rabinowitz[[#This Row],[exact name in model?]]="",_xlfn.XLOOKUP(_xlfn.TEXTBEFORE(Flux_Rabinowitz[[#This Row],[id]],"_",-1,,,Flux_Rabinowitz[[#This Row],[id]]),[2]!rxns[id without compartment],[2]!rxns[id],""),Flux_Rabinowitz[[#This Row],[exact name in model?]])</f>
        <v>#REF!</v>
      </c>
      <c r="Q315" t="str">
        <f>"v.up('RXN-"&amp;Flux_Rabinowitz[[#This Row],[id]]&amp;"_REV-SPONT') = "&amp;Flux_Rabinowitz[[#This Row],[val_fit]]&amp;" * %nscale%;"</f>
        <v>v.up('RXN-THRA_c_REV-SPONT') = 0 * %nscale%;</v>
      </c>
      <c r="R315">
        <f>_xlfn.XLOOKUP(Flux_Rabinowitz[[#This Row],[id]],Flux_Rabinowitz3[id],Flux_Rabinowitz3[val_fit],"")-Flux_Rabinowitz[[#This Row],[val_fit]]</f>
        <v>0</v>
      </c>
    </row>
    <row r="316" spans="1:18" hidden="1" x14ac:dyDescent="0.2">
      <c r="A316" t="s">
        <v>1210</v>
      </c>
      <c r="B316" t="s">
        <v>1211</v>
      </c>
      <c r="C316" t="s">
        <v>1212</v>
      </c>
      <c r="D316" t="s">
        <v>149</v>
      </c>
      <c r="E316">
        <v>0</v>
      </c>
      <c r="F316" t="s">
        <v>1213</v>
      </c>
      <c r="G316">
        <v>9.2346300000000006E-2</v>
      </c>
      <c r="H316">
        <v>2.3200000000000001E-5</v>
      </c>
      <c r="I316">
        <v>9.4595100000000001E-2</v>
      </c>
      <c r="J316">
        <v>1.7320010451314909</v>
      </c>
      <c r="K316">
        <v>4.3512760388938809E-4</v>
      </c>
      <c r="L316">
        <v>1.774178413908494</v>
      </c>
      <c r="M316">
        <v>9.2346611464260597E-2</v>
      </c>
      <c r="N316">
        <v>1.7320394370359671</v>
      </c>
      <c r="O316" t="e">
        <f>_xlfn.XLOOKUP(Flux_Rabinowitz[[#This Row],[id]],[2]!rxns[id],[2]!rxns[id],"")</f>
        <v>#REF!</v>
      </c>
      <c r="P316" t="e">
        <f>IF(Flux_Rabinowitz[[#This Row],[exact name in model?]]="",_xlfn.XLOOKUP(_xlfn.TEXTBEFORE(Flux_Rabinowitz[[#This Row],[id]],"_",-1,,,Flux_Rabinowitz[[#This Row],[id]]),[2]!rxns[id without compartment],[2]!rxns[id],""),Flux_Rabinowitz[[#This Row],[exact name in model?]])</f>
        <v>#REF!</v>
      </c>
      <c r="Q316" t="str">
        <f>"v.up('RXN-"&amp;Flux_Rabinowitz[[#This Row],[id]]&amp;"_REV-SPONT') = "&amp;Flux_Rabinowitz[[#This Row],[val_fit]]&amp;" * %nscale%;"</f>
        <v>v.up('RXN-THRD_L_m_REV-SPONT') = 0.0923463 * %nscale%;</v>
      </c>
      <c r="R316">
        <f>_xlfn.XLOOKUP(Flux_Rabinowitz[[#This Row],[id]],Flux_Rabinowitz3[id],Flux_Rabinowitz3[val_fit],"")-Flux_Rabinowitz[[#This Row],[val_fit]]</f>
        <v>0</v>
      </c>
    </row>
    <row r="317" spans="1:18" hidden="1" x14ac:dyDescent="0.2">
      <c r="A317" t="s">
        <v>1214</v>
      </c>
      <c r="B317" t="s">
        <v>1215</v>
      </c>
      <c r="C317" t="s">
        <v>1216</v>
      </c>
      <c r="D317" t="s">
        <v>149</v>
      </c>
      <c r="E317">
        <v>0</v>
      </c>
      <c r="F317" t="s">
        <v>1217</v>
      </c>
      <c r="G317">
        <v>0.18179310000000001</v>
      </c>
      <c r="H317">
        <v>8.9479000000000003E-2</v>
      </c>
      <c r="I317">
        <v>0.2051646</v>
      </c>
      <c r="J317">
        <v>3.4096205175268932</v>
      </c>
      <c r="K317">
        <v>1.6782233995008</v>
      </c>
      <c r="L317">
        <v>3.8479646896950319</v>
      </c>
      <c r="M317">
        <v>0.18180230867857911</v>
      </c>
      <c r="N317">
        <v>3.4098573123860798</v>
      </c>
      <c r="O317" t="e">
        <f>_xlfn.XLOOKUP(Flux_Rabinowitz[[#This Row],[id]],[2]!rxns[id],[2]!rxns[id],"")</f>
        <v>#REF!</v>
      </c>
      <c r="P317" t="e">
        <f>IF(Flux_Rabinowitz[[#This Row],[exact name in model?]]="",_xlfn.XLOOKUP(_xlfn.TEXTBEFORE(Flux_Rabinowitz[[#This Row],[id]],"_",-1,,,Flux_Rabinowitz[[#This Row],[id]]),[2]!rxns[id without compartment],[2]!rxns[id],""),Flux_Rabinowitz[[#This Row],[exact name in model?]])</f>
        <v>#REF!</v>
      </c>
      <c r="Q317" t="str">
        <f>"v.up('RXN-"&amp;Flux_Rabinowitz[[#This Row],[id]]&amp;"_REV-SPONT') = "&amp;Flux_Rabinowitz[[#This Row],[val_fit]]&amp;" * %nscale%;"</f>
        <v>v.up('RXN-THRS_c_REV-SPONT') = 0.1817931 * %nscale%;</v>
      </c>
      <c r="R317">
        <f>_xlfn.XLOOKUP(Flux_Rabinowitz[[#This Row],[id]],Flux_Rabinowitz3[id],Flux_Rabinowitz3[val_fit],"")-Flux_Rabinowitz[[#This Row],[val_fit]]</f>
        <v>0</v>
      </c>
    </row>
    <row r="318" spans="1:18" hidden="1" x14ac:dyDescent="0.2">
      <c r="A318" t="s">
        <v>1218</v>
      </c>
      <c r="B318" t="s">
        <v>1219</v>
      </c>
      <c r="C318" t="s">
        <v>1220</v>
      </c>
      <c r="D318" t="s">
        <v>26</v>
      </c>
      <c r="E318">
        <v>1</v>
      </c>
      <c r="G318">
        <v>9.2346300000000006E-2</v>
      </c>
      <c r="H318">
        <v>2.3200000000000001E-5</v>
      </c>
      <c r="I318">
        <v>9.4595100000000001E-2</v>
      </c>
      <c r="J318">
        <v>1.7320010451314909</v>
      </c>
      <c r="K318">
        <v>4.3512760388938809E-4</v>
      </c>
      <c r="L318">
        <v>1.774178413908494</v>
      </c>
      <c r="M318">
        <v>9.2346611464260597E-2</v>
      </c>
      <c r="N318">
        <v>1.7320394370359671</v>
      </c>
      <c r="O318" t="e">
        <f>_xlfn.XLOOKUP(Flux_Rabinowitz[[#This Row],[id]],[2]!rxns[id],[2]!rxns[id],"")</f>
        <v>#REF!</v>
      </c>
      <c r="P318" t="e">
        <f>IF(Flux_Rabinowitz[[#This Row],[exact name in model?]]="",_xlfn.XLOOKUP(_xlfn.TEXTBEFORE(Flux_Rabinowitz[[#This Row],[id]],"_",-1,,,Flux_Rabinowitz[[#This Row],[id]]),[2]!rxns[id without compartment],[2]!rxns[id],""),Flux_Rabinowitz[[#This Row],[exact name in model?]])</f>
        <v>#REF!</v>
      </c>
      <c r="Q318" t="str">
        <f>"v.up('RXN-"&amp;Flux_Rabinowitz[[#This Row],[id]]&amp;"_REV-SPONT') = "&amp;Flux_Rabinowitz[[#This Row],[val_fit]]&amp;" * %nscale%;"</f>
        <v>v.up('RXN-THRt_c_m_REV-SPONT') = 0.0923463 * %nscale%;</v>
      </c>
      <c r="R318">
        <f>_xlfn.XLOOKUP(Flux_Rabinowitz[[#This Row],[id]],Flux_Rabinowitz3[id],Flux_Rabinowitz3[val_fit],"")-Flux_Rabinowitz[[#This Row],[val_fit]]</f>
        <v>0</v>
      </c>
    </row>
    <row r="319" spans="1:18" hidden="1" x14ac:dyDescent="0.2">
      <c r="A319" t="s">
        <v>1221</v>
      </c>
      <c r="B319" t="s">
        <v>1222</v>
      </c>
      <c r="C319" t="s">
        <v>1223</v>
      </c>
      <c r="D319" t="s">
        <v>222</v>
      </c>
      <c r="E319">
        <v>0</v>
      </c>
      <c r="F319" t="s">
        <v>1224</v>
      </c>
      <c r="G319">
        <v>2.3229000000000001E-3</v>
      </c>
      <c r="H319">
        <v>2.3227999999999999E-3</v>
      </c>
      <c r="I319">
        <v>2.323E-3</v>
      </c>
      <c r="J319">
        <v>4.356715133942498E-2</v>
      </c>
      <c r="K319">
        <v>4.356527578940822E-2</v>
      </c>
      <c r="L319">
        <v>4.3569026889441753E-2</v>
      </c>
      <c r="M319">
        <v>2.32293963274382E-3</v>
      </c>
      <c r="N319">
        <v>4.3568713458676953E-2</v>
      </c>
      <c r="O319" t="e">
        <f>_xlfn.XLOOKUP(Flux_Rabinowitz[[#This Row],[id]],[2]!rxns[id],[2]!rxns[id],"")</f>
        <v>#REF!</v>
      </c>
      <c r="P319" t="e">
        <f>IF(Flux_Rabinowitz[[#This Row],[exact name in model?]]="",_xlfn.XLOOKUP(_xlfn.TEXTBEFORE(Flux_Rabinowitz[[#This Row],[id]],"_",-1,,,Flux_Rabinowitz[[#This Row],[id]]),[2]!rxns[id without compartment],[2]!rxns[id],""),Flux_Rabinowitz[[#This Row],[exact name in model?]])</f>
        <v>#REF!</v>
      </c>
      <c r="Q319" t="str">
        <f>"v.up('RXN-"&amp;Flux_Rabinowitz[[#This Row],[id]]&amp;"_REV-SPONT') = "&amp;Flux_Rabinowitz[[#This Row],[val_fit]]&amp;" * %nscale%;"</f>
        <v>v.up('RXN-TMDS_c_REV-SPONT') = 0.0023229 * %nscale%;</v>
      </c>
      <c r="R319">
        <f>_xlfn.XLOOKUP(Flux_Rabinowitz[[#This Row],[id]],Flux_Rabinowitz3[id],Flux_Rabinowitz3[val_fit],"")-Flux_Rabinowitz[[#This Row],[val_fit]]</f>
        <v>0</v>
      </c>
    </row>
    <row r="320" spans="1:18" hidden="1" x14ac:dyDescent="0.2">
      <c r="A320" t="s">
        <v>1225</v>
      </c>
      <c r="B320" t="s">
        <v>1226</v>
      </c>
      <c r="C320" t="s">
        <v>1227</v>
      </c>
      <c r="D320" t="s">
        <v>435</v>
      </c>
      <c r="E320">
        <v>1</v>
      </c>
      <c r="F320" t="s">
        <v>1228</v>
      </c>
      <c r="G320">
        <v>2.6984393999999998</v>
      </c>
      <c r="H320">
        <v>2.3577105999999999</v>
      </c>
      <c r="I320">
        <v>2.8799315000000001</v>
      </c>
      <c r="J320">
        <v>50.610580619082668</v>
      </c>
      <c r="K320">
        <v>44.220041553560847</v>
      </c>
      <c r="L320">
        <v>54.014555731059097</v>
      </c>
      <c r="M320">
        <v>2.774586181088563</v>
      </c>
      <c r="N320">
        <v>52.039729567773882</v>
      </c>
      <c r="O320" t="e">
        <f>_xlfn.XLOOKUP(Flux_Rabinowitz[[#This Row],[id]],[2]!rxns[id],[2]!rxns[id],"")</f>
        <v>#REF!</v>
      </c>
      <c r="P320" t="e">
        <f>IF(Flux_Rabinowitz[[#This Row],[exact name in model?]]="",_xlfn.XLOOKUP(_xlfn.TEXTBEFORE(Flux_Rabinowitz[[#This Row],[id]],"_",-1,,,Flux_Rabinowitz[[#This Row],[id]]),[2]!rxns[id without compartment],[2]!rxns[id],""),Flux_Rabinowitz[[#This Row],[exact name in model?]])</f>
        <v>#REF!</v>
      </c>
      <c r="Q320" t="str">
        <f>"v.up('RXN-"&amp;Flux_Rabinowitz[[#This Row],[id]]&amp;"_REV-SPONT') = "&amp;Flux_Rabinowitz[[#This Row],[val_fit]]&amp;" * %nscale%;"</f>
        <v>v.up('RXN-TPI_c_REV-SPONT') = 2.6984394 * %nscale%;</v>
      </c>
      <c r="R320">
        <f>_xlfn.XLOOKUP(Flux_Rabinowitz[[#This Row],[id]],Flux_Rabinowitz3[id],Flux_Rabinowitz3[val_fit],"")-Flux_Rabinowitz[[#This Row],[val_fit]]</f>
        <v>0</v>
      </c>
    </row>
    <row r="321" spans="1:18" hidden="1" x14ac:dyDescent="0.2">
      <c r="A321" t="s">
        <v>1229</v>
      </c>
      <c r="B321" t="s">
        <v>1230</v>
      </c>
      <c r="C321" t="s">
        <v>1231</v>
      </c>
      <c r="D321" t="s">
        <v>243</v>
      </c>
      <c r="E321">
        <v>0</v>
      </c>
      <c r="F321" t="s">
        <v>1232</v>
      </c>
      <c r="G321">
        <v>3.2454299999999998E-2</v>
      </c>
      <c r="H321">
        <v>3.2454200000000002E-2</v>
      </c>
      <c r="I321">
        <v>3.2454400000000001E-2</v>
      </c>
      <c r="J321">
        <v>0.60869662909083477</v>
      </c>
      <c r="K321">
        <v>0.60869475354081792</v>
      </c>
      <c r="L321">
        <v>0.60869850464085162</v>
      </c>
      <c r="M321">
        <v>3.2454277082333491E-2</v>
      </c>
      <c r="N321">
        <v>0.60870763870798905</v>
      </c>
      <c r="O321" t="e">
        <f>_xlfn.XLOOKUP(Flux_Rabinowitz[[#This Row],[id]],[2]!rxns[id],[2]!rxns[id],"")</f>
        <v>#REF!</v>
      </c>
      <c r="P321" t="e">
        <f>IF(Flux_Rabinowitz[[#This Row],[exact name in model?]]="",_xlfn.XLOOKUP(_xlfn.TEXTBEFORE(Flux_Rabinowitz[[#This Row],[id]],"_",-1,,,Flux_Rabinowitz[[#This Row],[id]]),[2]!rxns[id without compartment],[2]!rxns[id],""),Flux_Rabinowitz[[#This Row],[exact name in model?]])</f>
        <v>#REF!</v>
      </c>
      <c r="Q321" t="str">
        <f>"v.up('RXN-"&amp;Flux_Rabinowitz[[#This Row],[id]]&amp;"_REV-SPONT') = "&amp;Flux_Rabinowitz[[#This Row],[val_fit]]&amp;" * %nscale%;"</f>
        <v>v.up('RXN-TRDR_c_REV-SPONT') = 0.0324543 * %nscale%;</v>
      </c>
      <c r="R321">
        <f>_xlfn.XLOOKUP(Flux_Rabinowitz[[#This Row],[id]],Flux_Rabinowitz3[id],Flux_Rabinowitz3[val_fit],"")-Flux_Rabinowitz[[#This Row],[val_fit]]</f>
        <v>0</v>
      </c>
    </row>
    <row r="322" spans="1:18" hidden="1" x14ac:dyDescent="0.2">
      <c r="A322" t="s">
        <v>1233</v>
      </c>
      <c r="B322" t="s">
        <v>1234</v>
      </c>
      <c r="C322" t="s">
        <v>1235</v>
      </c>
      <c r="D322" t="s">
        <v>17</v>
      </c>
      <c r="E322">
        <v>0</v>
      </c>
      <c r="F322" t="s">
        <v>1236</v>
      </c>
      <c r="G322">
        <v>5.3234299999999998E-2</v>
      </c>
      <c r="H322">
        <v>5.3234200000000002E-2</v>
      </c>
      <c r="I322">
        <v>5.3234400000000001E-2</v>
      </c>
      <c r="J322">
        <v>0.99843592257451941</v>
      </c>
      <c r="K322">
        <v>0.99843404702450256</v>
      </c>
      <c r="L322">
        <v>0.99843779812453626</v>
      </c>
      <c r="M322">
        <v>5.3234323182934473E-2</v>
      </c>
      <c r="N322">
        <v>0.99845512136029746</v>
      </c>
      <c r="O322" t="e">
        <f>_xlfn.XLOOKUP(Flux_Rabinowitz[[#This Row],[id]],[2]!rxns[id],[2]!rxns[id],"")</f>
        <v>#REF!</v>
      </c>
      <c r="P322" t="e">
        <f>IF(Flux_Rabinowitz[[#This Row],[exact name in model?]]="",_xlfn.XLOOKUP(_xlfn.TEXTBEFORE(Flux_Rabinowitz[[#This Row],[id]],"_",-1,,,Flux_Rabinowitz[[#This Row],[id]]),[2]!rxns[id without compartment],[2]!rxns[id],""),Flux_Rabinowitz[[#This Row],[exact name in model?]])</f>
        <v>#REF!</v>
      </c>
      <c r="Q322" t="str">
        <f>"v.up('RXN-"&amp;Flux_Rabinowitz[[#This Row],[id]]&amp;"_REV-SPONT') = "&amp;Flux_Rabinowitz[[#This Row],[val_fit]]&amp;" * %nscale%;"</f>
        <v>v.up('RXN-TRE6PP_c_REV-SPONT') = 0.0532343 * %nscale%;</v>
      </c>
      <c r="R322">
        <f>_xlfn.XLOOKUP(Flux_Rabinowitz[[#This Row],[id]],Flux_Rabinowitz3[id],Flux_Rabinowitz3[val_fit],"")-Flux_Rabinowitz[[#This Row],[val_fit]]</f>
        <v>0</v>
      </c>
    </row>
    <row r="323" spans="1:18" hidden="1" x14ac:dyDescent="0.2">
      <c r="A323" t="s">
        <v>1237</v>
      </c>
      <c r="B323" t="s">
        <v>1238</v>
      </c>
      <c r="C323" t="s">
        <v>1239</v>
      </c>
      <c r="D323" t="s">
        <v>17</v>
      </c>
      <c r="E323">
        <v>0</v>
      </c>
      <c r="F323" t="s">
        <v>1236</v>
      </c>
      <c r="G323">
        <v>5.3234299999999998E-2</v>
      </c>
      <c r="H323">
        <v>5.3234200000000002E-2</v>
      </c>
      <c r="I323">
        <v>5.3234400000000001E-2</v>
      </c>
      <c r="J323">
        <v>0.99843592257451941</v>
      </c>
      <c r="K323">
        <v>0.99843404702450256</v>
      </c>
      <c r="L323">
        <v>0.99843779812453626</v>
      </c>
      <c r="M323">
        <v>5.3234323182934473E-2</v>
      </c>
      <c r="N323">
        <v>0.99845512136029746</v>
      </c>
      <c r="O323" t="e">
        <f>_xlfn.XLOOKUP(Flux_Rabinowitz[[#This Row],[id]],[2]!rxns[id],[2]!rxns[id],"")</f>
        <v>#REF!</v>
      </c>
      <c r="P323" t="e">
        <f>IF(Flux_Rabinowitz[[#This Row],[exact name in model?]]="",_xlfn.XLOOKUP(_xlfn.TEXTBEFORE(Flux_Rabinowitz[[#This Row],[id]],"_",-1,,,Flux_Rabinowitz[[#This Row],[id]]),[2]!rxns[id without compartment],[2]!rxns[id],""),Flux_Rabinowitz[[#This Row],[exact name in model?]])</f>
        <v>#REF!</v>
      </c>
      <c r="Q323" t="str">
        <f>"v.up('RXN-"&amp;Flux_Rabinowitz[[#This Row],[id]]&amp;"_REV-SPONT') = "&amp;Flux_Rabinowitz[[#This Row],[val_fit]]&amp;" * %nscale%;"</f>
        <v>v.up('RXN-TRE6PS_c_REV-SPONT') = 0.0532343 * %nscale%;</v>
      </c>
      <c r="R323">
        <f>_xlfn.XLOOKUP(Flux_Rabinowitz[[#This Row],[id]],Flux_Rabinowitz3[id],Flux_Rabinowitz3[val_fit],"")-Flux_Rabinowitz[[#This Row],[val_fit]]</f>
        <v>0</v>
      </c>
    </row>
    <row r="324" spans="1:18" hidden="1" x14ac:dyDescent="0.2">
      <c r="A324" t="s">
        <v>1240</v>
      </c>
      <c r="B324" t="s">
        <v>1241</v>
      </c>
      <c r="C324" t="s">
        <v>1242</v>
      </c>
      <c r="D324" t="s">
        <v>515</v>
      </c>
      <c r="E324">
        <v>0</v>
      </c>
      <c r="F324" t="s">
        <v>1243</v>
      </c>
      <c r="G324">
        <v>0.60216890000000001</v>
      </c>
      <c r="H324">
        <v>0.50756210000000002</v>
      </c>
      <c r="I324">
        <v>0.63338139999999998</v>
      </c>
      <c r="J324">
        <v>11.29397890490123</v>
      </c>
      <c r="K324">
        <v>9.5195810516407757</v>
      </c>
      <c r="L324">
        <v>11.87938495388388</v>
      </c>
      <c r="M324">
        <v>0.58644628533233256</v>
      </c>
      <c r="N324">
        <v>10.999300112835821</v>
      </c>
      <c r="O324" t="e">
        <f>_xlfn.XLOOKUP(Flux_Rabinowitz[[#This Row],[id]],[2]!rxns[id],[2]!rxns[id],"")</f>
        <v>#REF!</v>
      </c>
      <c r="P324" t="e">
        <f>IF(Flux_Rabinowitz[[#This Row],[exact name in model?]]="",_xlfn.XLOOKUP(_xlfn.TEXTBEFORE(Flux_Rabinowitz[[#This Row],[id]],"_",-1,,,Flux_Rabinowitz[[#This Row],[id]]),[2]!rxns[id without compartment],[2]!rxns[id],""),Flux_Rabinowitz[[#This Row],[exact name in model?]])</f>
        <v>#REF!</v>
      </c>
      <c r="Q324" t="str">
        <f>"v.up('RXN-"&amp;Flux_Rabinowitz[[#This Row],[id]]&amp;"_REV-SPONT') = "&amp;Flux_Rabinowitz[[#This Row],[val_fit]]&amp;" * %nscale%;"</f>
        <v>v.up('RXN-TRPO2_c_REV-SPONT') = 0.6021689 * %nscale%;</v>
      </c>
      <c r="R324">
        <f>_xlfn.XLOOKUP(Flux_Rabinowitz[[#This Row],[id]],Flux_Rabinowitz3[id],Flux_Rabinowitz3[val_fit],"")-Flux_Rabinowitz[[#This Row],[val_fit]]</f>
        <v>0</v>
      </c>
    </row>
    <row r="325" spans="1:18" hidden="1" x14ac:dyDescent="0.2">
      <c r="A325" t="s">
        <v>1244</v>
      </c>
      <c r="B325" t="s">
        <v>1245</v>
      </c>
      <c r="C325" t="s">
        <v>1246</v>
      </c>
      <c r="D325" t="s">
        <v>149</v>
      </c>
      <c r="E325">
        <v>0</v>
      </c>
      <c r="F325" t="s">
        <v>1247</v>
      </c>
      <c r="G325">
        <v>0.61260800000000004</v>
      </c>
      <c r="H325">
        <v>0.51800120000000005</v>
      </c>
      <c r="I325">
        <v>0.64382049999999991</v>
      </c>
      <c r="J325">
        <v>11.489769446701301</v>
      </c>
      <c r="K325">
        <v>9.7153715934408496</v>
      </c>
      <c r="L325">
        <v>12.075175495683951</v>
      </c>
      <c r="M325">
        <v>0.59688540362865705</v>
      </c>
      <c r="N325">
        <v>11.19509467736205</v>
      </c>
      <c r="O325" t="e">
        <f>_xlfn.XLOOKUP(Flux_Rabinowitz[[#This Row],[id]],[2]!rxns[id],[2]!rxns[id],"")</f>
        <v>#REF!</v>
      </c>
      <c r="P325" t="e">
        <f>IF(Flux_Rabinowitz[[#This Row],[exact name in model?]]="",_xlfn.XLOOKUP(_xlfn.TEXTBEFORE(Flux_Rabinowitz[[#This Row],[id]],"_",-1,,,Flux_Rabinowitz[[#This Row],[id]]),[2]!rxns[id without compartment],[2]!rxns[id],""),Flux_Rabinowitz[[#This Row],[exact name in model?]])</f>
        <v>#REF!</v>
      </c>
      <c r="Q325" t="str">
        <f>"v.up('RXN-"&amp;Flux_Rabinowitz[[#This Row],[id]]&amp;"_REV-SPONT') = "&amp;Flux_Rabinowitz[[#This Row],[val_fit]]&amp;" * %nscale%;"</f>
        <v>v.up('RXN-TRPS1_c_REV-SPONT') = 0.612608 * %nscale%;</v>
      </c>
      <c r="R325">
        <f>_xlfn.XLOOKUP(Flux_Rabinowitz[[#This Row],[id]],Flux_Rabinowitz3[id],Flux_Rabinowitz3[val_fit],"")-Flux_Rabinowitz[[#This Row],[val_fit]]</f>
        <v>0</v>
      </c>
    </row>
    <row r="326" spans="1:18" hidden="1" x14ac:dyDescent="0.2">
      <c r="A326" t="s">
        <v>1248</v>
      </c>
      <c r="B326" t="s">
        <v>1249</v>
      </c>
      <c r="C326" t="s">
        <v>1250</v>
      </c>
      <c r="D326" t="s">
        <v>62</v>
      </c>
      <c r="E326">
        <v>0</v>
      </c>
      <c r="F326" t="s">
        <v>1251</v>
      </c>
      <c r="G326">
        <v>3.1478199999999998E-2</v>
      </c>
      <c r="H326">
        <v>3.1478099999999988E-2</v>
      </c>
      <c r="I326">
        <v>3.1478300000000001E-2</v>
      </c>
      <c r="J326">
        <v>0.59038938537719543</v>
      </c>
      <c r="K326">
        <v>0.59038750982717858</v>
      </c>
      <c r="L326">
        <v>0.59039126092721228</v>
      </c>
      <c r="M326">
        <v>3.1478170812957861E-2</v>
      </c>
      <c r="N326">
        <v>0.5903999333521629</v>
      </c>
      <c r="O326" t="e">
        <f>_xlfn.XLOOKUP(Flux_Rabinowitz[[#This Row],[id]],[2]!rxns[id],[2]!rxns[id],"")</f>
        <v>#REF!</v>
      </c>
      <c r="P326" t="e">
        <f>IF(Flux_Rabinowitz[[#This Row],[exact name in model?]]="",_xlfn.XLOOKUP(_xlfn.TEXTBEFORE(Flux_Rabinowitz[[#This Row],[id]],"_",-1,,,Flux_Rabinowitz[[#This Row],[id]]),[2]!rxns[id without compartment],[2]!rxns[id],""),Flux_Rabinowitz[[#This Row],[exact name in model?]])</f>
        <v>#REF!</v>
      </c>
      <c r="Q326" t="str">
        <f>"v.up('RXN-"&amp;Flux_Rabinowitz[[#This Row],[id]]&amp;"_REV-SPONT') = "&amp;Flux_Rabinowitz[[#This Row],[val_fit]]&amp;" * %nscale%;"</f>
        <v>v.up('RXN-TYRTA_c_REV-SPONT') = 0.0314782 * %nscale%;</v>
      </c>
      <c r="R326">
        <f>_xlfn.XLOOKUP(Flux_Rabinowitz[[#This Row],[id]],Flux_Rabinowitz3[id],Flux_Rabinowitz3[val_fit],"")-Flux_Rabinowitz[[#This Row],[val_fit]]</f>
        <v>0</v>
      </c>
    </row>
    <row r="327" spans="1:18" hidden="1" x14ac:dyDescent="0.2">
      <c r="A327" t="s">
        <v>1252</v>
      </c>
      <c r="B327" t="s">
        <v>1253</v>
      </c>
      <c r="C327" t="s">
        <v>1254</v>
      </c>
      <c r="D327" t="s">
        <v>17</v>
      </c>
      <c r="E327">
        <v>0</v>
      </c>
      <c r="F327" t="s">
        <v>1255</v>
      </c>
      <c r="G327">
        <v>6.2563999999999996E-3</v>
      </c>
      <c r="H327">
        <v>6.2562999999999994E-3</v>
      </c>
      <c r="I327">
        <v>6.2564999999999999E-3</v>
      </c>
      <c r="J327">
        <v>0.1173419112488607</v>
      </c>
      <c r="K327">
        <v>0.11734003569884389</v>
      </c>
      <c r="L327">
        <v>0.1173437867988774</v>
      </c>
      <c r="M327">
        <v>6.2563579657723394E-3</v>
      </c>
      <c r="N327">
        <v>0.1173433281103724</v>
      </c>
      <c r="O327" t="e">
        <f>_xlfn.XLOOKUP(Flux_Rabinowitz[[#This Row],[id]],[2]!rxns[id],[2]!rxns[id],"")</f>
        <v>#REF!</v>
      </c>
      <c r="P327" t="e">
        <f>IF(Flux_Rabinowitz[[#This Row],[exact name in model?]]="",_xlfn.XLOOKUP(_xlfn.TEXTBEFORE(Flux_Rabinowitz[[#This Row],[id]],"_",-1,,,Flux_Rabinowitz[[#This Row],[id]]),[2]!rxns[id without compartment],[2]!rxns[id],""),Flux_Rabinowitz[[#This Row],[exact name in model?]])</f>
        <v>#REF!</v>
      </c>
      <c r="Q327" t="str">
        <f>"v.up('RXN-"&amp;Flux_Rabinowitz[[#This Row],[id]]&amp;"_REV-SPONT') = "&amp;Flux_Rabinowitz[[#This Row],[val_fit]]&amp;" * %nscale%;"</f>
        <v>v.up('RXN-UAGDP_c_REV-SPONT') = 0.0062564 * %nscale%;</v>
      </c>
      <c r="R327">
        <f>_xlfn.XLOOKUP(Flux_Rabinowitz[[#This Row],[id]],Flux_Rabinowitz3[id],Flux_Rabinowitz3[val_fit],"")-Flux_Rabinowitz[[#This Row],[val_fit]]</f>
        <v>0</v>
      </c>
    </row>
    <row r="328" spans="1:18" hidden="1" x14ac:dyDescent="0.2">
      <c r="A328" t="s">
        <v>1256</v>
      </c>
      <c r="B328" t="s">
        <v>1257</v>
      </c>
      <c r="C328" t="s">
        <v>1258</v>
      </c>
      <c r="D328" t="s">
        <v>222</v>
      </c>
      <c r="E328">
        <v>0</v>
      </c>
      <c r="F328" t="s">
        <v>1259</v>
      </c>
      <c r="G328">
        <v>7.6243400000000003E-2</v>
      </c>
      <c r="H328">
        <v>7.62433E-2</v>
      </c>
      <c r="I328">
        <v>7.6243500000000006E-2</v>
      </c>
      <c r="J328">
        <v>1.429983101481904</v>
      </c>
      <c r="K328">
        <v>1.4299812259318869</v>
      </c>
      <c r="L328">
        <v>1.4299849770319211</v>
      </c>
      <c r="M328">
        <v>7.6243370768375104E-2</v>
      </c>
      <c r="N328">
        <v>1.430009427411298</v>
      </c>
      <c r="O328" t="e">
        <f>_xlfn.XLOOKUP(Flux_Rabinowitz[[#This Row],[id]],[2]!rxns[id],[2]!rxns[id],"")</f>
        <v>#REF!</v>
      </c>
      <c r="P328" t="e">
        <f>IF(Flux_Rabinowitz[[#This Row],[exact name in model?]]="",_xlfn.XLOOKUP(_xlfn.TEXTBEFORE(Flux_Rabinowitz[[#This Row],[id]],"_",-1,,,Flux_Rabinowitz[[#This Row],[id]]),[2]!rxns[id without compartment],[2]!rxns[id],""),Flux_Rabinowitz[[#This Row],[exact name in model?]])</f>
        <v>#REF!</v>
      </c>
      <c r="Q328" t="str">
        <f>"v.up('RXN-"&amp;Flux_Rabinowitz[[#This Row],[id]]&amp;"_REV-SPONT') = "&amp;Flux_Rabinowitz[[#This Row],[val_fit]]&amp;" * %nscale%;"</f>
        <v>v.up('RXN-UMPK_c_REV-SPONT') = 0.0762434 * %nscale%;</v>
      </c>
      <c r="R328">
        <f>_xlfn.XLOOKUP(Flux_Rabinowitz[[#This Row],[id]],Flux_Rabinowitz3[id],Flux_Rabinowitz3[val_fit],"")-Flux_Rabinowitz[[#This Row],[val_fit]]</f>
        <v>0</v>
      </c>
    </row>
    <row r="329" spans="1:18" hidden="1" x14ac:dyDescent="0.2">
      <c r="A329" t="s">
        <v>1260</v>
      </c>
      <c r="B329" t="s">
        <v>1261</v>
      </c>
      <c r="C329" t="s">
        <v>1262</v>
      </c>
      <c r="D329" t="s">
        <v>62</v>
      </c>
      <c r="E329">
        <v>0</v>
      </c>
      <c r="F329" t="s">
        <v>189</v>
      </c>
      <c r="G329">
        <v>0</v>
      </c>
      <c r="H329">
        <v>0</v>
      </c>
      <c r="I329">
        <v>0.38342799999999999</v>
      </c>
      <c r="J329">
        <v>0</v>
      </c>
      <c r="K329">
        <v>0</v>
      </c>
      <c r="L329">
        <v>7.1913839182801844</v>
      </c>
      <c r="M329">
        <v>0</v>
      </c>
      <c r="N329">
        <v>0</v>
      </c>
      <c r="O329" t="e">
        <f>_xlfn.XLOOKUP(Flux_Rabinowitz[[#This Row],[id]],[2]!rxns[id],[2]!rxns[id],"")</f>
        <v>#REF!</v>
      </c>
      <c r="P329" t="e">
        <f>IF(Flux_Rabinowitz[[#This Row],[exact name in model?]]="",_xlfn.XLOOKUP(_xlfn.TEXTBEFORE(Flux_Rabinowitz[[#This Row],[id]],"_",-1,,,Flux_Rabinowitz[[#This Row],[id]]),[2]!rxns[id without compartment],[2]!rxns[id],""),Flux_Rabinowitz[[#This Row],[exact name in model?]])</f>
        <v>#REF!</v>
      </c>
      <c r="Q329" t="str">
        <f>"v.up('RXN-"&amp;Flux_Rabinowitz[[#This Row],[id]]&amp;"_REV-SPONT') = "&amp;Flux_Rabinowitz[[#This Row],[val_fit]]&amp;" * %nscale%;"</f>
        <v>v.up('RXN-UREASE_c_REV-SPONT') = 0 * %nscale%;</v>
      </c>
      <c r="R329">
        <f>_xlfn.XLOOKUP(Flux_Rabinowitz[[#This Row],[id]],Flux_Rabinowitz3[id],Flux_Rabinowitz3[val_fit],"")-Flux_Rabinowitz[[#This Row],[val_fit]]</f>
        <v>0</v>
      </c>
    </row>
    <row r="330" spans="1:18" hidden="1" x14ac:dyDescent="0.2">
      <c r="A330" t="s">
        <v>1263</v>
      </c>
      <c r="B330" t="s">
        <v>1264</v>
      </c>
      <c r="C330" t="s">
        <v>1265</v>
      </c>
      <c r="D330" t="s">
        <v>62</v>
      </c>
      <c r="E330">
        <v>1</v>
      </c>
      <c r="F330" t="s">
        <v>1266</v>
      </c>
      <c r="G330">
        <v>4.6999999999999999E-6</v>
      </c>
      <c r="H330">
        <v>-0.38342799999999999</v>
      </c>
      <c r="I330">
        <v>0.27023059999999999</v>
      </c>
      <c r="J330">
        <v>8.8150850787936373E-5</v>
      </c>
      <c r="K330">
        <v>-7.1913839182801844</v>
      </c>
      <c r="L330">
        <v>5.0683100636030893</v>
      </c>
      <c r="M330">
        <v>-7.6580606300780119E-8</v>
      </c>
      <c r="N330">
        <v>-1.436334567364282E-6</v>
      </c>
      <c r="O330" t="e">
        <f>_xlfn.XLOOKUP(Flux_Rabinowitz[[#This Row],[id]],[2]!rxns[id],[2]!rxns[id],"")</f>
        <v>#REF!</v>
      </c>
      <c r="P330" t="e">
        <f>IF(Flux_Rabinowitz[[#This Row],[exact name in model?]]="",_xlfn.XLOOKUP(_xlfn.TEXTBEFORE(Flux_Rabinowitz[[#This Row],[id]],"_",-1,,,Flux_Rabinowitz[[#This Row],[id]]),[2]!rxns[id without compartment],[2]!rxns[id],""),Flux_Rabinowitz[[#This Row],[exact name in model?]])</f>
        <v>#REF!</v>
      </c>
      <c r="Q330" t="str">
        <f>"v.up('RXN-"&amp;Flux_Rabinowitz[[#This Row],[id]]&amp;"_REV-SPONT') = "&amp;Flux_Rabinowitz[[#This Row],[val_fit]]&amp;" * %nscale%;"</f>
        <v>v.up('RXN-UREA_c_REV-SPONT') = 0.0000047 * %nscale%;</v>
      </c>
      <c r="R330">
        <f>_xlfn.XLOOKUP(Flux_Rabinowitz[[#This Row],[id]],Flux_Rabinowitz3[id],Flux_Rabinowitz3[val_fit],"")-Flux_Rabinowitz[[#This Row],[val_fit]]</f>
        <v>0</v>
      </c>
    </row>
    <row r="331" spans="1:18" hidden="1" x14ac:dyDescent="0.2">
      <c r="A331" t="s">
        <v>1267</v>
      </c>
      <c r="B331" t="s">
        <v>1268</v>
      </c>
      <c r="C331" t="s">
        <v>1269</v>
      </c>
      <c r="D331" t="s">
        <v>67</v>
      </c>
      <c r="E331">
        <v>0</v>
      </c>
      <c r="F331" t="s">
        <v>780</v>
      </c>
      <c r="G331">
        <v>0.1286427</v>
      </c>
      <c r="H331">
        <v>0.1286426</v>
      </c>
      <c r="I331">
        <v>0.1286428</v>
      </c>
      <c r="J331">
        <v>2.4127581814164389</v>
      </c>
      <c r="K331">
        <v>2.4127563058664219</v>
      </c>
      <c r="L331">
        <v>2.412760056966456</v>
      </c>
      <c r="M331">
        <v>0.1286426881921604</v>
      </c>
      <c r="N331">
        <v>2.412803303793936</v>
      </c>
      <c r="O331" t="e">
        <f>_xlfn.XLOOKUP(Flux_Rabinowitz[[#This Row],[id]],[2]!rxns[id],[2]!rxns[id],"")</f>
        <v>#REF!</v>
      </c>
      <c r="P331" t="e">
        <f>IF(Flux_Rabinowitz[[#This Row],[exact name in model?]]="",_xlfn.XLOOKUP(_xlfn.TEXTBEFORE(Flux_Rabinowitz[[#This Row],[id]],"_",-1,,,Flux_Rabinowitz[[#This Row],[id]]),[2]!rxns[id without compartment],[2]!rxns[id],""),Flux_Rabinowitz[[#This Row],[exact name in model?]])</f>
        <v>#REF!</v>
      </c>
      <c r="Q331" t="str">
        <f>"v.up('RXN-"&amp;Flux_Rabinowitz[[#This Row],[id]]&amp;"_REV-SPONT') = "&amp;Flux_Rabinowitz[[#This Row],[val_fit]]&amp;" * %nscale%;"</f>
        <v>v.up('RXN-VALTA_c_REV-SPONT') = 0.1286427 * %nscale%;</v>
      </c>
      <c r="R331">
        <f>_xlfn.XLOOKUP(Flux_Rabinowitz[[#This Row],[id]],Flux_Rabinowitz3[id],Flux_Rabinowitz3[val_fit],"")-Flux_Rabinowitz[[#This Row],[val_fit]]</f>
        <v>0</v>
      </c>
    </row>
    <row r="332" spans="1:18" hidden="1" x14ac:dyDescent="0.2">
      <c r="A332" t="s">
        <v>1270</v>
      </c>
      <c r="B332" t="s">
        <v>1268</v>
      </c>
      <c r="C332" t="s">
        <v>1271</v>
      </c>
      <c r="D332" t="s">
        <v>67</v>
      </c>
      <c r="E332">
        <v>0</v>
      </c>
      <c r="F332" t="s">
        <v>720</v>
      </c>
      <c r="G332">
        <v>0.24636459999999999</v>
      </c>
      <c r="H332">
        <v>0.24636449999999999</v>
      </c>
      <c r="I332">
        <v>0.24636469999999999</v>
      </c>
      <c r="J332">
        <v>4.6206912966020486</v>
      </c>
      <c r="K332">
        <v>4.620689421052032</v>
      </c>
      <c r="L332">
        <v>4.6206931721520652</v>
      </c>
      <c r="M332">
        <v>0.24636458346952431</v>
      </c>
      <c r="N332">
        <v>4.6207778248939766</v>
      </c>
      <c r="O332" t="e">
        <f>_xlfn.XLOOKUP(Flux_Rabinowitz[[#This Row],[id]],[2]!rxns[id],[2]!rxns[id],"")</f>
        <v>#REF!</v>
      </c>
      <c r="P332" t="e">
        <f>IF(Flux_Rabinowitz[[#This Row],[exact name in model?]]="",_xlfn.XLOOKUP(_xlfn.TEXTBEFORE(Flux_Rabinowitz[[#This Row],[id]],"_",-1,,,Flux_Rabinowitz[[#This Row],[id]]),[2]!rxns[id without compartment],[2]!rxns[id],""),Flux_Rabinowitz[[#This Row],[exact name in model?]])</f>
        <v>#REF!</v>
      </c>
      <c r="Q332" t="str">
        <f>"v.up('RXN-"&amp;Flux_Rabinowitz[[#This Row],[id]]&amp;"_REV-SPONT') = "&amp;Flux_Rabinowitz[[#This Row],[val_fit]]&amp;" * %nscale%;"</f>
        <v>v.up('RXN-VALTA_m_REV-SPONT') = 0.2463646 * %nscale%;</v>
      </c>
      <c r="R332">
        <f>_xlfn.XLOOKUP(Flux_Rabinowitz[[#This Row],[id]],Flux_Rabinowitz3[id],Flux_Rabinowitz3[val_fit],"")-Flux_Rabinowitz[[#This Row],[val_fit]]</f>
        <v>0</v>
      </c>
    </row>
    <row r="333" spans="1:18" hidden="1" x14ac:dyDescent="0.2">
      <c r="A333" t="s">
        <v>1272</v>
      </c>
      <c r="B333" t="s">
        <v>1273</v>
      </c>
      <c r="C333" t="s">
        <v>1274</v>
      </c>
      <c r="D333" t="s">
        <v>26</v>
      </c>
      <c r="E333">
        <v>0</v>
      </c>
      <c r="G333">
        <v>0.24636459999999999</v>
      </c>
      <c r="H333">
        <v>0.24636449999999999</v>
      </c>
      <c r="I333">
        <v>0.24636469999999999</v>
      </c>
      <c r="J333">
        <v>4.6206912966020486</v>
      </c>
      <c r="K333">
        <v>4.620689421052032</v>
      </c>
      <c r="L333">
        <v>4.6206931721520652</v>
      </c>
      <c r="M333">
        <v>0.24636458346952431</v>
      </c>
      <c r="N333">
        <v>4.6207778248939766</v>
      </c>
      <c r="O333" t="e">
        <f>_xlfn.XLOOKUP(Flux_Rabinowitz[[#This Row],[id]],[2]!rxns[id],[2]!rxns[id],"")</f>
        <v>#REF!</v>
      </c>
      <c r="P333" t="e">
        <f>IF(Flux_Rabinowitz[[#This Row],[exact name in model?]]="",_xlfn.XLOOKUP(_xlfn.TEXTBEFORE(Flux_Rabinowitz[[#This Row],[id]],"_",-1,,,Flux_Rabinowitz[[#This Row],[id]]),[2]!rxns[id without compartment],[2]!rxns[id],""),Flux_Rabinowitz[[#This Row],[exact name in model?]])</f>
        <v>#REF!</v>
      </c>
      <c r="Q333" t="str">
        <f>"v.up('RXN-"&amp;Flux_Rabinowitz[[#This Row],[id]]&amp;"_REV-SPONT') = "&amp;Flux_Rabinowitz[[#This Row],[val_fit]]&amp;" * %nscale%;"</f>
        <v>v.up('RXN-VALt_c_m_REV-SPONT') = 0.2463646 * %nscale%;</v>
      </c>
      <c r="R333">
        <f>_xlfn.XLOOKUP(Flux_Rabinowitz[[#This Row],[id]],Flux_Rabinowitz3[id],Flux_Rabinowitz3[val_fit],"")-Flux_Rabinowitz[[#This Row],[val_fit]]</f>
        <v>0</v>
      </c>
    </row>
    <row r="334" spans="1:18" hidden="1" x14ac:dyDescent="0.2">
      <c r="A334" t="s">
        <v>1275</v>
      </c>
      <c r="B334" t="s">
        <v>1276</v>
      </c>
      <c r="C334" t="s">
        <v>1277</v>
      </c>
      <c r="D334" t="s">
        <v>26</v>
      </c>
      <c r="E334">
        <v>0</v>
      </c>
      <c r="G334">
        <v>6.0919999999999995E-4</v>
      </c>
      <c r="H334">
        <v>6.0910000000000001E-4</v>
      </c>
      <c r="I334">
        <v>6.092999999999999E-4</v>
      </c>
      <c r="J334">
        <v>1.142585070212996E-2</v>
      </c>
      <c r="K334">
        <v>1.14239751521132E-2</v>
      </c>
      <c r="L334">
        <v>1.142772625214673E-2</v>
      </c>
      <c r="M334">
        <v>6.0924494278653026E-4</v>
      </c>
      <c r="N334">
        <v>1.142690837258693E-2</v>
      </c>
      <c r="O334" t="e">
        <f>_xlfn.XLOOKUP(Flux_Rabinowitz[[#This Row],[id]],[2]!rxns[id],[2]!rxns[id],"")</f>
        <v>#REF!</v>
      </c>
      <c r="P334" t="e">
        <f>IF(Flux_Rabinowitz[[#This Row],[exact name in model?]]="",_xlfn.XLOOKUP(_xlfn.TEXTBEFORE(Flux_Rabinowitz[[#This Row],[id]],"_",-1,,,Flux_Rabinowitz[[#This Row],[id]]),[2]!rxns[id without compartment],[2]!rxns[id],""),Flux_Rabinowitz[[#This Row],[exact name in model?]])</f>
        <v>#REF!</v>
      </c>
      <c r="Q334" t="str">
        <f>"v.up('RXN-"&amp;Flux_Rabinowitz[[#This Row],[id]]&amp;"_REV-SPONT') = "&amp;Flux_Rabinowitz[[#This Row],[val_fit]]&amp;" * %nscale%;"</f>
        <v>v.up('RXN-ZN2t_c_e_REV-SPONT') = 0.0006092 * %nscale%;</v>
      </c>
      <c r="R334">
        <f>_xlfn.XLOOKUP(Flux_Rabinowitz[[#This Row],[id]],Flux_Rabinowitz3[id],Flux_Rabinowitz3[val_fit],"")-Flux_Rabinowitz[[#This Row],[val_fit]]</f>
        <v>0</v>
      </c>
    </row>
    <row r="335" spans="1:18" hidden="1" x14ac:dyDescent="0.2">
      <c r="A335" t="s">
        <v>1278</v>
      </c>
      <c r="B335" t="s">
        <v>1279</v>
      </c>
      <c r="C335" t="s">
        <v>1280</v>
      </c>
      <c r="D335" t="s">
        <v>261</v>
      </c>
      <c r="E335">
        <v>0</v>
      </c>
      <c r="G335">
        <v>5.5622199999999997E-2</v>
      </c>
      <c r="H335">
        <v>5.5622099999999987E-2</v>
      </c>
      <c r="I335">
        <v>5.56223E-2</v>
      </c>
      <c r="J335">
        <v>1.043222181424841</v>
      </c>
      <c r="K335">
        <v>1.0432203058748251</v>
      </c>
      <c r="L335">
        <v>1.0432240569748581</v>
      </c>
      <c r="M335">
        <v>5.562222843707329E-2</v>
      </c>
      <c r="N335">
        <v>1.0432423204409531</v>
      </c>
      <c r="O335" t="e">
        <f>_xlfn.XLOOKUP(Flux_Rabinowitz[[#This Row],[id]],[2]!rxns[id],[2]!rxns[id],"")</f>
        <v>#REF!</v>
      </c>
      <c r="P335" t="e">
        <f>IF(Flux_Rabinowitz[[#This Row],[exact name in model?]]="",_xlfn.XLOOKUP(_xlfn.TEXTBEFORE(Flux_Rabinowitz[[#This Row],[id]],"_",-1,,,Flux_Rabinowitz[[#This Row],[id]]),[2]!rxns[id without compartment],[2]!rxns[id],""),Flux_Rabinowitz[[#This Row],[exact name in model?]])</f>
        <v>#REF!</v>
      </c>
      <c r="Q335" t="str">
        <f>"v.up('RXN-"&amp;Flux_Rabinowitz[[#This Row],[id]]&amp;"_REV-SPONT') = "&amp;Flux_Rabinowitz[[#This Row],[val_fit]]&amp;" * %nscale%;"</f>
        <v>v.up('RXN-compACYLCOA_c_REV-SPONT') = 0.0556222 * %nscale%;</v>
      </c>
      <c r="R335">
        <f>_xlfn.XLOOKUP(Flux_Rabinowitz[[#This Row],[id]],Flux_Rabinowitz3[id],Flux_Rabinowitz3[val_fit],"")-Flux_Rabinowitz[[#This Row],[val_fit]]</f>
        <v>0</v>
      </c>
    </row>
    <row r="336" spans="1:18" hidden="1" x14ac:dyDescent="0.2">
      <c r="A336" t="s">
        <v>1281</v>
      </c>
      <c r="B336" t="s">
        <v>1282</v>
      </c>
      <c r="C336" t="s">
        <v>1283</v>
      </c>
      <c r="D336" t="s">
        <v>85</v>
      </c>
      <c r="E336">
        <v>0</v>
      </c>
      <c r="F336" t="s">
        <v>1284</v>
      </c>
      <c r="G336">
        <v>6.03671E-2</v>
      </c>
      <c r="H336">
        <v>6.0366999999999997E-2</v>
      </c>
      <c r="I336">
        <v>6.0367200000000003E-2</v>
      </c>
      <c r="J336">
        <v>1.1322151541703049</v>
      </c>
      <c r="K336">
        <v>1.1322132786202881</v>
      </c>
      <c r="L336">
        <v>1.132217029720322</v>
      </c>
      <c r="M336">
        <v>6.0367071348089593E-2</v>
      </c>
      <c r="N336">
        <v>1.132235894911213</v>
      </c>
      <c r="O336" t="e">
        <f>_xlfn.XLOOKUP(Flux_Rabinowitz[[#This Row],[id]],[2]!rxns[id],[2]!rxns[id],"")</f>
        <v>#REF!</v>
      </c>
      <c r="P336" t="e">
        <f>IF(Flux_Rabinowitz[[#This Row],[exact name in model?]]="",_xlfn.XLOOKUP(_xlfn.TEXTBEFORE(Flux_Rabinowitz[[#This Row],[id]],"_",-1,,,Flux_Rabinowitz[[#This Row],[id]]),[2]!rxns[id without compartment],[2]!rxns[id],""),Flux_Rabinowitz[[#This Row],[exact name in model?]])</f>
        <v>#REF!</v>
      </c>
      <c r="Q336" t="str">
        <f>"v.up('RXN-"&amp;Flux_Rabinowitz[[#This Row],[id]]&amp;"_REV-SPONT') = "&amp;Flux_Rabinowitz[[#This Row],[val_fit]]&amp;" * %nscale%;"</f>
        <v>v.up('RXN-lumpFACOA160_c_REV-SPONT') = 0.0603671 * %nscale%;</v>
      </c>
      <c r="R336">
        <f>_xlfn.XLOOKUP(Flux_Rabinowitz[[#This Row],[id]],Flux_Rabinowitz3[id],Flux_Rabinowitz3[val_fit],"")-Flux_Rabinowitz[[#This Row],[val_fit]]</f>
        <v>0</v>
      </c>
    </row>
    <row r="337" spans="1:18" hidden="1" x14ac:dyDescent="0.2">
      <c r="A337" t="s">
        <v>1285</v>
      </c>
      <c r="B337" t="s">
        <v>1286</v>
      </c>
      <c r="C337" t="s">
        <v>1287</v>
      </c>
      <c r="D337" t="s">
        <v>85</v>
      </c>
      <c r="E337">
        <v>0</v>
      </c>
      <c r="F337" t="s">
        <v>1288</v>
      </c>
      <c r="G337">
        <v>4.8817899999999997E-2</v>
      </c>
      <c r="H337">
        <v>4.8817799999999988E-2</v>
      </c>
      <c r="I337">
        <v>4.8818E-2</v>
      </c>
      <c r="J337">
        <v>0.91560413163412746</v>
      </c>
      <c r="K337">
        <v>0.91560225608411061</v>
      </c>
      <c r="L337">
        <v>0.9156060071841442</v>
      </c>
      <c r="M337">
        <v>4.8817880358970493E-2</v>
      </c>
      <c r="N337">
        <v>0.91562097053192004</v>
      </c>
      <c r="O337" t="e">
        <f>_xlfn.XLOOKUP(Flux_Rabinowitz[[#This Row],[id]],[2]!rxns[id],[2]!rxns[id],"")</f>
        <v>#REF!</v>
      </c>
      <c r="P337" t="e">
        <f>IF(Flux_Rabinowitz[[#This Row],[exact name in model?]]="",_xlfn.XLOOKUP(_xlfn.TEXTBEFORE(Flux_Rabinowitz[[#This Row],[id]],"_",-1,,,Flux_Rabinowitz[[#This Row],[id]]),[2]!rxns[id without compartment],[2]!rxns[id],""),Flux_Rabinowitz[[#This Row],[exact name in model?]])</f>
        <v>#REF!</v>
      </c>
      <c r="Q337" t="str">
        <f>"v.up('RXN-"&amp;Flux_Rabinowitz[[#This Row],[id]]&amp;"_REV-SPONT') = "&amp;Flux_Rabinowitz[[#This Row],[val_fit]]&amp;" * %nscale%;"</f>
        <v>v.up('RXN-lumpFACOA180_c_REV-SPONT') = 0.0488179 * %nscale%;</v>
      </c>
      <c r="R337">
        <f>_xlfn.XLOOKUP(Flux_Rabinowitz[[#This Row],[id]],Flux_Rabinowitz3[id],Flux_Rabinowitz3[val_fit],"")-Flux_Rabinowitz[[#This Row],[val_fit]]</f>
        <v>0</v>
      </c>
    </row>
    <row r="338" spans="1:18" hidden="1" x14ac:dyDescent="0.2">
      <c r="A338" t="s">
        <v>1289</v>
      </c>
      <c r="B338" t="s">
        <v>1290</v>
      </c>
      <c r="C338" t="s">
        <v>1291</v>
      </c>
      <c r="D338" t="s">
        <v>1292</v>
      </c>
      <c r="E338">
        <v>0</v>
      </c>
      <c r="F338" t="s">
        <v>1293</v>
      </c>
      <c r="G338">
        <v>5.7993000000000003E-3</v>
      </c>
      <c r="H338">
        <v>5.7992E-3</v>
      </c>
      <c r="I338">
        <v>5.7994000000000014E-3</v>
      </c>
      <c r="J338">
        <v>0.1087687721222297</v>
      </c>
      <c r="K338">
        <v>0.1087668965722129</v>
      </c>
      <c r="L338">
        <v>0.1087706476722464</v>
      </c>
      <c r="M338">
        <v>5.7993176205347208E-3</v>
      </c>
      <c r="N338">
        <v>0.1087711467415471</v>
      </c>
      <c r="O338" t="e">
        <f>_xlfn.XLOOKUP(Flux_Rabinowitz[[#This Row],[id]],[2]!rxns[id],[2]!rxns[id],"")</f>
        <v>#REF!</v>
      </c>
      <c r="P338" t="e">
        <f>IF(Flux_Rabinowitz[[#This Row],[exact name in model?]]="",_xlfn.XLOOKUP(_xlfn.TEXTBEFORE(Flux_Rabinowitz[[#This Row],[id]],"_",-1,,,Flux_Rabinowitz[[#This Row],[id]]),[2]!rxns[id without compartment],[2]!rxns[id],""),Flux_Rabinowitz[[#This Row],[exact name in model?]])</f>
        <v>#REF!</v>
      </c>
      <c r="Q338" t="str">
        <f>"v.up('RXN-"&amp;Flux_Rabinowitz[[#This Row],[id]]&amp;"_REV-SPONT') = "&amp;Flux_Rabinowitz[[#This Row],[val_fit]]&amp;" * %nscale%;"</f>
        <v>v.up('RXN-lumpFACOA200_c_REV-SPONT') = 0.0057993 * %nscale%;</v>
      </c>
      <c r="R338">
        <f>_xlfn.XLOOKUP(Flux_Rabinowitz[[#This Row],[id]],Flux_Rabinowitz3[id],Flux_Rabinowitz3[val_fit],"")-Flux_Rabinowitz[[#This Row],[val_fit]]</f>
        <v>0</v>
      </c>
    </row>
    <row r="339" spans="1:18" hidden="1" x14ac:dyDescent="0.2">
      <c r="A339" t="s">
        <v>1294</v>
      </c>
      <c r="B339" t="s">
        <v>1295</v>
      </c>
      <c r="C339" t="s">
        <v>1296</v>
      </c>
      <c r="D339" t="s">
        <v>1292</v>
      </c>
      <c r="E339">
        <v>0</v>
      </c>
      <c r="F339" t="s">
        <v>1293</v>
      </c>
      <c r="G339">
        <v>5.7993000000000003E-3</v>
      </c>
      <c r="H339">
        <v>5.7992E-3</v>
      </c>
      <c r="I339">
        <v>5.7994000000000014E-3</v>
      </c>
      <c r="J339">
        <v>0.1087687721222297</v>
      </c>
      <c r="K339">
        <v>0.1087668965722129</v>
      </c>
      <c r="L339">
        <v>0.1087706476722464</v>
      </c>
      <c r="M339">
        <v>5.7993176205347208E-3</v>
      </c>
      <c r="N339">
        <v>0.1087711467415471</v>
      </c>
      <c r="O339" t="e">
        <f>_xlfn.XLOOKUP(Flux_Rabinowitz[[#This Row],[id]],[2]!rxns[id],[2]!rxns[id],"")</f>
        <v>#REF!</v>
      </c>
      <c r="P339" t="e">
        <f>IF(Flux_Rabinowitz[[#This Row],[exact name in model?]]="",_xlfn.XLOOKUP(_xlfn.TEXTBEFORE(Flux_Rabinowitz[[#This Row],[id]],"_",-1,,,Flux_Rabinowitz[[#This Row],[id]]),[2]!rxns[id without compartment],[2]!rxns[id],""),Flux_Rabinowitz[[#This Row],[exact name in model?]])</f>
        <v>#REF!</v>
      </c>
      <c r="Q339" t="str">
        <f>"v.up('RXN-"&amp;Flux_Rabinowitz[[#This Row],[id]]&amp;"_REV-SPONT') = "&amp;Flux_Rabinowitz[[#This Row],[val_fit]]&amp;" * %nscale%;"</f>
        <v>v.up('RXN-lumpFACOA220_c_REV-SPONT') = 0.0057993 * %nscale%;</v>
      </c>
      <c r="R339">
        <f>_xlfn.XLOOKUP(Flux_Rabinowitz[[#This Row],[id]],Flux_Rabinowitz3[id],Flux_Rabinowitz3[val_fit],"")-Flux_Rabinowitz[[#This Row],[val_fit]]</f>
        <v>0</v>
      </c>
    </row>
    <row r="340" spans="1:18" hidden="1" x14ac:dyDescent="0.2">
      <c r="A340" t="s">
        <v>1297</v>
      </c>
      <c r="B340" t="s">
        <v>1298</v>
      </c>
      <c r="C340" t="s">
        <v>1299</v>
      </c>
      <c r="D340" t="s">
        <v>1292</v>
      </c>
      <c r="E340">
        <v>0</v>
      </c>
      <c r="F340" t="s">
        <v>1293</v>
      </c>
      <c r="G340">
        <v>4.7425000000000002E-3</v>
      </c>
      <c r="H340">
        <v>4.7423999999999999E-3</v>
      </c>
      <c r="I340">
        <v>4.7425999999999996E-3</v>
      </c>
      <c r="J340">
        <v>8.8947959545061336E-2</v>
      </c>
      <c r="K340">
        <v>8.894608399504457E-2</v>
      </c>
      <c r="L340">
        <v>8.8949835095078103E-2</v>
      </c>
      <c r="M340">
        <v>4.7424695780593504E-3</v>
      </c>
      <c r="N340">
        <v>8.894906058703736E-2</v>
      </c>
      <c r="O340" t="e">
        <f>_xlfn.XLOOKUP(Flux_Rabinowitz[[#This Row],[id]],[2]!rxns[id],[2]!rxns[id],"")</f>
        <v>#REF!</v>
      </c>
      <c r="P340" t="e">
        <f>IF(Flux_Rabinowitz[[#This Row],[exact name in model?]]="",_xlfn.XLOOKUP(_xlfn.TEXTBEFORE(Flux_Rabinowitz[[#This Row],[id]],"_",-1,,,Flux_Rabinowitz[[#This Row],[id]]),[2]!rxns[id without compartment],[2]!rxns[id],""),Flux_Rabinowitz[[#This Row],[exact name in model?]])</f>
        <v>#REF!</v>
      </c>
      <c r="Q340" t="str">
        <f>"v.up('RXN-"&amp;Flux_Rabinowitz[[#This Row],[id]]&amp;"_REV-SPONT') = "&amp;Flux_Rabinowitz[[#This Row],[val_fit]]&amp;" * %nscale%;"</f>
        <v>v.up('RXN-lumpFACOA240_c_REV-SPONT') = 0.0047425 * %nscale%;</v>
      </c>
      <c r="R340">
        <f>_xlfn.XLOOKUP(Flux_Rabinowitz[[#This Row],[id]],Flux_Rabinowitz3[id],Flux_Rabinowitz3[val_fit],"")-Flux_Rabinowitz[[#This Row],[val_fit]]</f>
        <v>0</v>
      </c>
    </row>
    <row r="341" spans="1:18" hidden="1" x14ac:dyDescent="0.2">
      <c r="A341" t="s">
        <v>1300</v>
      </c>
      <c r="B341" t="s">
        <v>1301</v>
      </c>
      <c r="C341" t="s">
        <v>1302</v>
      </c>
      <c r="D341" t="s">
        <v>1292</v>
      </c>
      <c r="E341">
        <v>0</v>
      </c>
      <c r="F341" t="s">
        <v>1293</v>
      </c>
      <c r="G341">
        <v>1.0005000000000001E-3</v>
      </c>
      <c r="H341">
        <v>1.0004E-3</v>
      </c>
      <c r="I341">
        <v>1.0005999999999999E-3</v>
      </c>
      <c r="J341">
        <v>1.876487791772986E-2</v>
      </c>
      <c r="K341">
        <v>1.87630023677131E-2</v>
      </c>
      <c r="L341">
        <v>1.876675346774663E-2</v>
      </c>
      <c r="M341">
        <v>1.000460604017428E-3</v>
      </c>
      <c r="N341">
        <v>1.8764491667673602E-2</v>
      </c>
      <c r="O341" t="e">
        <f>_xlfn.XLOOKUP(Flux_Rabinowitz[[#This Row],[id]],[2]!rxns[id],[2]!rxns[id],"")</f>
        <v>#REF!</v>
      </c>
      <c r="P341" t="e">
        <f>IF(Flux_Rabinowitz[[#This Row],[exact name in model?]]="",_xlfn.XLOOKUP(_xlfn.TEXTBEFORE(Flux_Rabinowitz[[#This Row],[id]],"_",-1,,,Flux_Rabinowitz[[#This Row],[id]]),[2]!rxns[id without compartment],[2]!rxns[id],""),Flux_Rabinowitz[[#This Row],[exact name in model?]])</f>
        <v>#REF!</v>
      </c>
      <c r="Q341" t="str">
        <f>"v.up('RXN-"&amp;Flux_Rabinowitz[[#This Row],[id]]&amp;"_REV-SPONT') = "&amp;Flux_Rabinowitz[[#This Row],[val_fit]]&amp;" * %nscale%;"</f>
        <v>v.up('RXN-lumpFACOA260_c_REV-SPONT') = 0.0010005 * %nscale%;</v>
      </c>
      <c r="R341">
        <f>_xlfn.XLOOKUP(Flux_Rabinowitz[[#This Row],[id]],Flux_Rabinowitz3[id],Flux_Rabinowitz3[val_fit],"")-Flux_Rabinowitz[[#This Row],[val_fit]]</f>
        <v>0</v>
      </c>
    </row>
    <row r="342" spans="1:18" hidden="1" x14ac:dyDescent="0.2">
      <c r="A342" t="s">
        <v>1303</v>
      </c>
      <c r="B342" t="s">
        <v>1304</v>
      </c>
      <c r="C342" t="s">
        <v>1305</v>
      </c>
      <c r="D342" t="s">
        <v>85</v>
      </c>
      <c r="E342">
        <v>0</v>
      </c>
      <c r="F342" t="s">
        <v>1306</v>
      </c>
      <c r="G342">
        <v>7.4299999999999995E-4</v>
      </c>
      <c r="H342">
        <v>7.4290000000000001E-4</v>
      </c>
      <c r="I342">
        <v>7.430999999999999E-4</v>
      </c>
      <c r="J342">
        <v>1.3935336624561E-2</v>
      </c>
      <c r="K342">
        <v>1.393346107454424E-2</v>
      </c>
      <c r="L342">
        <v>1.393721217457777E-2</v>
      </c>
      <c r="M342">
        <v>7.4300049494651732E-4</v>
      </c>
      <c r="N342">
        <v>1.39356077995635E-2</v>
      </c>
      <c r="O342" t="e">
        <f>_xlfn.XLOOKUP(Flux_Rabinowitz[[#This Row],[id]],[2]!rxns[id],[2]!rxns[id],"")</f>
        <v>#REF!</v>
      </c>
      <c r="P342" t="e">
        <f>IF(Flux_Rabinowitz[[#This Row],[exact name in model?]]="",_xlfn.XLOOKUP(_xlfn.TEXTBEFORE(Flux_Rabinowitz[[#This Row],[id]],"_",-1,,,Flux_Rabinowitz[[#This Row],[id]]),[2]!rxns[id without compartment],[2]!rxns[id],""),Flux_Rabinowitz[[#This Row],[exact name in model?]])</f>
        <v>#REF!</v>
      </c>
      <c r="Q342" t="str">
        <f>"v.up('RXN-"&amp;Flux_Rabinowitz[[#This Row],[id]]&amp;"_REV-SPONT') = "&amp;Flux_Rabinowitz[[#This Row],[val_fit]]&amp;" * %nscale%;"</f>
        <v>v.up('RXN-lumpFREEFA_c_REV-SPONT') = 0.000743 * %nscale%;</v>
      </c>
      <c r="R342">
        <f>_xlfn.XLOOKUP(Flux_Rabinowitz[[#This Row],[id]],Flux_Rabinowitz3[id],Flux_Rabinowitz3[val_fit],"")-Flux_Rabinowitz[[#This Row],[val_fit]]</f>
        <v>0</v>
      </c>
    </row>
    <row r="343" spans="1:18" hidden="1" x14ac:dyDescent="0.2">
      <c r="A343" t="s">
        <v>1307</v>
      </c>
      <c r="B343" t="s">
        <v>1308</v>
      </c>
      <c r="C343" t="s">
        <v>1309</v>
      </c>
      <c r="D343" t="s">
        <v>141</v>
      </c>
      <c r="E343">
        <v>0</v>
      </c>
      <c r="F343" t="s">
        <v>1306</v>
      </c>
      <c r="G343">
        <v>5.0020000000000002E-4</v>
      </c>
      <c r="H343">
        <v>5.0010000000000007E-4</v>
      </c>
      <c r="I343">
        <v>5.0029999999999996E-4</v>
      </c>
      <c r="J343">
        <v>9.3815011838565485E-3</v>
      </c>
      <c r="K343">
        <v>9.3796256338397836E-3</v>
      </c>
      <c r="L343">
        <v>9.3833767338733116E-3</v>
      </c>
      <c r="M343">
        <v>5.0023030200873741E-4</v>
      </c>
      <c r="N343">
        <v>9.3822458338372397E-3</v>
      </c>
      <c r="O343" t="e">
        <f>_xlfn.XLOOKUP(Flux_Rabinowitz[[#This Row],[id]],[2]!rxns[id],[2]!rxns[id],"")</f>
        <v>#REF!</v>
      </c>
      <c r="P343" t="e">
        <f>IF(Flux_Rabinowitz[[#This Row],[exact name in model?]]="",_xlfn.XLOOKUP(_xlfn.TEXTBEFORE(Flux_Rabinowitz[[#This Row],[id]],"_",-1,,,Flux_Rabinowitz[[#This Row],[id]]),[2]!rxns[id without compartment],[2]!rxns[id],""),Flux_Rabinowitz[[#This Row],[exact name in model?]])</f>
        <v>#REF!</v>
      </c>
      <c r="Q343" t="str">
        <f>"v.up('RXN-"&amp;Flux_Rabinowitz[[#This Row],[id]]&amp;"_REV-SPONT') = "&amp;Flux_Rabinowitz[[#This Row],[val_fit]]&amp;" * %nscale%;"</f>
        <v>v.up('RXN-lumpIPC_c_REV-SPONT') = 0.0005002 * %nscale%;</v>
      </c>
      <c r="R343">
        <f>_xlfn.XLOOKUP(Flux_Rabinowitz[[#This Row],[id]],Flux_Rabinowitz3[id],Flux_Rabinowitz3[val_fit],"")-Flux_Rabinowitz[[#This Row],[val_fit]]</f>
        <v>0</v>
      </c>
    </row>
    <row r="344" spans="1:18" hidden="1" x14ac:dyDescent="0.2">
      <c r="A344" t="s">
        <v>1310</v>
      </c>
      <c r="B344" t="s">
        <v>1311</v>
      </c>
      <c r="C344" t="s">
        <v>1312</v>
      </c>
      <c r="D344" t="s">
        <v>1313</v>
      </c>
      <c r="E344">
        <v>0</v>
      </c>
      <c r="F344" t="s">
        <v>1314</v>
      </c>
      <c r="G344">
        <v>2.37273E-2</v>
      </c>
      <c r="H344">
        <v>2.37272E-2</v>
      </c>
      <c r="I344">
        <v>2.3727399999999999E-2</v>
      </c>
      <c r="J344">
        <v>0.44501737912778783</v>
      </c>
      <c r="K344">
        <v>0.44501550357777098</v>
      </c>
      <c r="L344">
        <v>0.44501925467780462</v>
      </c>
      <c r="M344">
        <v>2.3727317533513231E-2</v>
      </c>
      <c r="N344">
        <v>0.4450260713575272</v>
      </c>
      <c r="O344" t="e">
        <f>_xlfn.XLOOKUP(Flux_Rabinowitz[[#This Row],[id]],[2]!rxns[id],[2]!rxns[id],"")</f>
        <v>#REF!</v>
      </c>
      <c r="P344" t="e">
        <f>IF(Flux_Rabinowitz[[#This Row],[exact name in model?]]="",_xlfn.XLOOKUP(_xlfn.TEXTBEFORE(Flux_Rabinowitz[[#This Row],[id]],"_",-1,,,Flux_Rabinowitz[[#This Row],[id]]),[2]!rxns[id without compartment],[2]!rxns[id],""),Flux_Rabinowitz[[#This Row],[exact name in model?]])</f>
        <v>#REF!</v>
      </c>
      <c r="Q344" t="str">
        <f>"v.up('RXN-"&amp;Flux_Rabinowitz[[#This Row],[id]]&amp;"_REV-SPONT') = "&amp;Flux_Rabinowitz[[#This Row],[val_fit]]&amp;" * %nscale%;"</f>
        <v>v.up('RXN-G3PD1i_c_REV-SPONT') = 0.0237273 * %nscale%;</v>
      </c>
      <c r="R344">
        <f>_xlfn.XLOOKUP(Flux_Rabinowitz[[#This Row],[id]],Flux_Rabinowitz3[id],Flux_Rabinowitz3[val_fit],"")-Flux_Rabinowitz[[#This Row],[val_fit]]</f>
        <v>0</v>
      </c>
    </row>
    <row r="345" spans="1:18" hidden="1" x14ac:dyDescent="0.2">
      <c r="A345" t="s">
        <v>1315</v>
      </c>
      <c r="B345" t="s">
        <v>1316</v>
      </c>
      <c r="C345" t="s">
        <v>1317</v>
      </c>
      <c r="D345" t="s">
        <v>62</v>
      </c>
      <c r="E345">
        <v>0</v>
      </c>
      <c r="F345" t="s">
        <v>1318</v>
      </c>
      <c r="G345">
        <v>6.7774399999999999E-2</v>
      </c>
      <c r="H345">
        <v>6.7774199999999993E-2</v>
      </c>
      <c r="I345">
        <v>0.67537429999999998</v>
      </c>
      <c r="J345">
        <v>1.271142770562109</v>
      </c>
      <c r="K345">
        <v>1.271139019462076</v>
      </c>
      <c r="L345">
        <v>12.666982796873819</v>
      </c>
      <c r="M345">
        <v>6.7774247540857688E-2</v>
      </c>
      <c r="N345">
        <v>1.271163800110132</v>
      </c>
      <c r="O345" t="e">
        <f>_xlfn.XLOOKUP(Flux_Rabinowitz[[#This Row],[id]],[2]!rxns[id],[2]!rxns[id],"")</f>
        <v>#REF!</v>
      </c>
      <c r="P345" t="e">
        <f>IF(Flux_Rabinowitz[[#This Row],[exact name in model?]]="",_xlfn.XLOOKUP(_xlfn.TEXTBEFORE(Flux_Rabinowitz[[#This Row],[id]],"_",-1,,,Flux_Rabinowitz[[#This Row],[id]]),[2]!rxns[id without compartment],[2]!rxns[id],""),Flux_Rabinowitz[[#This Row],[exact name in model?]])</f>
        <v>#REF!</v>
      </c>
      <c r="Q345" t="str">
        <f>"v.up('RXN-"&amp;Flux_Rabinowitz[[#This Row],[id]]&amp;"_REV-SPONT') = "&amp;Flux_Rabinowitz[[#This Row],[val_fit]]&amp;" * %nscale%;"</f>
        <v>v.up('RXN-G5SADr_c_REV-SPONT') = 0.0677744 * %nscale%;</v>
      </c>
      <c r="R345">
        <f>_xlfn.XLOOKUP(Flux_Rabinowitz[[#This Row],[id]],Flux_Rabinowitz3[id],Flux_Rabinowitz3[val_fit],"")-Flux_Rabinowitz[[#This Row],[val_fit]]</f>
        <v>0</v>
      </c>
    </row>
    <row r="346" spans="1:18" hidden="1" x14ac:dyDescent="0.2">
      <c r="A346" t="s">
        <v>1319</v>
      </c>
      <c r="B346" t="s">
        <v>1320</v>
      </c>
      <c r="C346" t="s">
        <v>1321</v>
      </c>
      <c r="D346" t="s">
        <v>62</v>
      </c>
      <c r="E346">
        <v>0</v>
      </c>
      <c r="F346" t="s">
        <v>1322</v>
      </c>
      <c r="G346">
        <v>6.7774399999999999E-2</v>
      </c>
      <c r="H346">
        <v>6.7774199999999993E-2</v>
      </c>
      <c r="I346">
        <v>0.67537429999999998</v>
      </c>
      <c r="J346">
        <v>1.271142770562109</v>
      </c>
      <c r="K346">
        <v>1.271139019462076</v>
      </c>
      <c r="L346">
        <v>12.666982796873819</v>
      </c>
      <c r="M346">
        <v>6.7774247540857688E-2</v>
      </c>
      <c r="N346">
        <v>1.271163800110132</v>
      </c>
      <c r="O346" t="e">
        <f>_xlfn.XLOOKUP(Flux_Rabinowitz[[#This Row],[id]],[2]!rxns[id],[2]!rxns[id],"")</f>
        <v>#REF!</v>
      </c>
      <c r="P346" t="e">
        <f>IF(Flux_Rabinowitz[[#This Row],[exact name in model?]]="",_xlfn.XLOOKUP(_xlfn.TEXTBEFORE(Flux_Rabinowitz[[#This Row],[id]],"_",-1,,,Flux_Rabinowitz[[#This Row],[id]]),[2]!rxns[id without compartment],[2]!rxns[id],""),Flux_Rabinowitz[[#This Row],[exact name in model?]])</f>
        <v>#REF!</v>
      </c>
      <c r="Q346" t="str">
        <f>"v.up('RXN-"&amp;Flux_Rabinowitz[[#This Row],[id]]&amp;"_REV-SPONT') = "&amp;Flux_Rabinowitz[[#This Row],[val_fit]]&amp;" * %nscale%;"</f>
        <v>v.up('RXN-P5CR_c_REV-SPONT') = 0.0677744 * %nscale%;</v>
      </c>
      <c r="R346">
        <f>_xlfn.XLOOKUP(Flux_Rabinowitz[[#This Row],[id]],Flux_Rabinowitz3[id],Flux_Rabinowitz3[val_fit],"")-Flux_Rabinowitz[[#This Row],[val_fit]]</f>
        <v>0</v>
      </c>
    </row>
    <row r="347" spans="1:18" hidden="1" x14ac:dyDescent="0.2">
      <c r="A347" t="s">
        <v>1323</v>
      </c>
      <c r="B347" t="s">
        <v>1324</v>
      </c>
      <c r="C347" t="s">
        <v>1325</v>
      </c>
      <c r="D347" t="s">
        <v>26</v>
      </c>
      <c r="E347">
        <v>0</v>
      </c>
      <c r="G347">
        <v>0</v>
      </c>
      <c r="H347">
        <v>0</v>
      </c>
      <c r="I347">
        <v>0.60759999999999992</v>
      </c>
      <c r="J347">
        <v>0</v>
      </c>
      <c r="K347">
        <v>0</v>
      </c>
      <c r="L347">
        <v>11.395841901861729</v>
      </c>
      <c r="M347">
        <v>0</v>
      </c>
      <c r="N347">
        <v>0</v>
      </c>
      <c r="O347" t="e">
        <f>_xlfn.XLOOKUP(Flux_Rabinowitz[[#This Row],[id]],[2]!rxns[id],[2]!rxns[id],"")</f>
        <v>#REF!</v>
      </c>
      <c r="P347" t="e">
        <f>IF(Flux_Rabinowitz[[#This Row],[exact name in model?]]="",_xlfn.XLOOKUP(_xlfn.TEXTBEFORE(Flux_Rabinowitz[[#This Row],[id]],"_",-1,,,Flux_Rabinowitz[[#This Row],[id]]),[2]!rxns[id without compartment],[2]!rxns[id],""),Flux_Rabinowitz[[#This Row],[exact name in model?]])</f>
        <v>#REF!</v>
      </c>
      <c r="Q347" t="str">
        <f>"v.up('RXN-"&amp;Flux_Rabinowitz[[#This Row],[id]]&amp;"_REV-SPONT') = "&amp;Flux_Rabinowitz[[#This Row],[val_fit]]&amp;" * %nscale%;"</f>
        <v>v.up('RXN-PROt_c_m_REV-SPONT') = 0 * %nscale%;</v>
      </c>
      <c r="R347">
        <f>_xlfn.XLOOKUP(Flux_Rabinowitz[[#This Row],[id]],Flux_Rabinowitz3[id],Flux_Rabinowitz3[val_fit],"")-Flux_Rabinowitz[[#This Row],[val_fit]]</f>
        <v>0</v>
      </c>
    </row>
    <row r="348" spans="1:18" hidden="1" x14ac:dyDescent="0.2">
      <c r="A348" t="s">
        <v>1326</v>
      </c>
      <c r="B348" t="s">
        <v>1327</v>
      </c>
      <c r="C348" t="s">
        <v>1328</v>
      </c>
      <c r="D348" t="s">
        <v>62</v>
      </c>
      <c r="E348">
        <v>0</v>
      </c>
      <c r="F348" t="s">
        <v>1329</v>
      </c>
      <c r="G348">
        <v>0.47406310000000002</v>
      </c>
      <c r="H348">
        <v>0.4404266</v>
      </c>
      <c r="I348">
        <v>0.60760009999999998</v>
      </c>
      <c r="J348">
        <v>8.8912905515248006</v>
      </c>
      <c r="K348">
        <v>8.2604211701357748</v>
      </c>
      <c r="L348">
        <v>11.39584377741175</v>
      </c>
      <c r="M348">
        <v>0.4404266</v>
      </c>
      <c r="N348">
        <v>8.2605764112405264</v>
      </c>
      <c r="O348" t="e">
        <f>_xlfn.XLOOKUP(Flux_Rabinowitz[[#This Row],[id]],[2]!rxns[id],[2]!rxns[id],"")</f>
        <v>#REF!</v>
      </c>
      <c r="P348" t="e">
        <f>IF(Flux_Rabinowitz[[#This Row],[exact name in model?]]="",_xlfn.XLOOKUP(_xlfn.TEXTBEFORE(Flux_Rabinowitz[[#This Row],[id]],"_",-1,,,Flux_Rabinowitz[[#This Row],[id]]),[2]!rxns[id without compartment],[2]!rxns[id],""),Flux_Rabinowitz[[#This Row],[exact name in model?]])</f>
        <v>#REF!</v>
      </c>
      <c r="Q348" t="str">
        <f>"v.up('RXN-"&amp;Flux_Rabinowitz[[#This Row],[id]]&amp;"_REV-SPONT') = "&amp;Flux_Rabinowitz[[#This Row],[val_fit]]&amp;" * %nscale%;"</f>
        <v>v.up('RXN-PROD2_m_REV-SPONT') = 0.4740631 * %nscale%;</v>
      </c>
      <c r="R348">
        <f>_xlfn.XLOOKUP(Flux_Rabinowitz[[#This Row],[id]],Flux_Rabinowitz3[id],Flux_Rabinowitz3[val_fit],"")-Flux_Rabinowitz[[#This Row],[val_fit]]</f>
        <v>0</v>
      </c>
    </row>
    <row r="349" spans="1:18" hidden="1" x14ac:dyDescent="0.2">
      <c r="A349" t="s">
        <v>1330</v>
      </c>
      <c r="B349" t="s">
        <v>1316</v>
      </c>
      <c r="C349" t="s">
        <v>1331</v>
      </c>
      <c r="D349" t="s">
        <v>62</v>
      </c>
      <c r="E349">
        <v>0</v>
      </c>
      <c r="F349" t="s">
        <v>1318</v>
      </c>
      <c r="G349">
        <v>0.47406310000000002</v>
      </c>
      <c r="H349">
        <v>0.4404266</v>
      </c>
      <c r="I349">
        <v>0.60760009999999998</v>
      </c>
      <c r="J349">
        <v>8.8912905515248006</v>
      </c>
      <c r="K349">
        <v>8.2604211701357748</v>
      </c>
      <c r="L349">
        <v>11.39584377741175</v>
      </c>
      <c r="M349">
        <v>0.4404266</v>
      </c>
      <c r="N349">
        <v>8.2605764112405264</v>
      </c>
      <c r="O349" t="e">
        <f>_xlfn.XLOOKUP(Flux_Rabinowitz[[#This Row],[id]],[2]!rxns[id],[2]!rxns[id],"")</f>
        <v>#REF!</v>
      </c>
      <c r="P349" t="e">
        <f>IF(Flux_Rabinowitz[[#This Row],[exact name in model?]]="",_xlfn.XLOOKUP(_xlfn.TEXTBEFORE(Flux_Rabinowitz[[#This Row],[id]],"_",-1,,,Flux_Rabinowitz[[#This Row],[id]]),[2]!rxns[id without compartment],[2]!rxns[id],""),Flux_Rabinowitz[[#This Row],[exact name in model?]])</f>
        <v>#REF!</v>
      </c>
      <c r="Q349" t="str">
        <f>"v.up('RXN-"&amp;Flux_Rabinowitz[[#This Row],[id]]&amp;"_REV-SPONT') = "&amp;Flux_Rabinowitz[[#This Row],[val_fit]]&amp;" * %nscale%;"</f>
        <v>v.up('RXN-G5SADr_m_REV-SPONT') = 0.4740631 * %nscale%;</v>
      </c>
      <c r="R349">
        <f>_xlfn.XLOOKUP(Flux_Rabinowitz[[#This Row],[id]],Flux_Rabinowitz3[id],Flux_Rabinowitz3[val_fit],"")-Flux_Rabinowitz[[#This Row],[val_fit]]</f>
        <v>0</v>
      </c>
    </row>
    <row r="350" spans="1:18" hidden="1" x14ac:dyDescent="0.2">
      <c r="A350" t="s">
        <v>1332</v>
      </c>
      <c r="B350" t="s">
        <v>1333</v>
      </c>
      <c r="C350" t="s">
        <v>1334</v>
      </c>
      <c r="D350" t="s">
        <v>62</v>
      </c>
      <c r="E350">
        <v>0</v>
      </c>
      <c r="F350" t="s">
        <v>1335</v>
      </c>
      <c r="G350">
        <v>0.47406310000000002</v>
      </c>
      <c r="H350">
        <v>0.4404266</v>
      </c>
      <c r="I350">
        <v>0.60760009999999998</v>
      </c>
      <c r="J350">
        <v>8.8912905515248006</v>
      </c>
      <c r="K350">
        <v>8.2604211701357748</v>
      </c>
      <c r="L350">
        <v>11.39584377741175</v>
      </c>
      <c r="M350">
        <v>0.4404266</v>
      </c>
      <c r="N350">
        <v>8.2605764112405264</v>
      </c>
      <c r="O350" t="e">
        <f>_xlfn.XLOOKUP(Flux_Rabinowitz[[#This Row],[id]],[2]!rxns[id],[2]!rxns[id],"")</f>
        <v>#REF!</v>
      </c>
      <c r="P350" t="e">
        <f>IF(Flux_Rabinowitz[[#This Row],[exact name in model?]]="",_xlfn.XLOOKUP(_xlfn.TEXTBEFORE(Flux_Rabinowitz[[#This Row],[id]],"_",-1,,,Flux_Rabinowitz[[#This Row],[id]]),[2]!rxns[id without compartment],[2]!rxns[id],""),Flux_Rabinowitz[[#This Row],[exact name in model?]])</f>
        <v>#REF!</v>
      </c>
      <c r="Q350" t="str">
        <f>"v.up('RXN-"&amp;Flux_Rabinowitz[[#This Row],[id]]&amp;"_REV-SPONT') = "&amp;Flux_Rabinowitz[[#This Row],[val_fit]]&amp;" * %nscale%;"</f>
        <v>v.up('RXN-P5CD2_m_REV-SPONT') = 0.4740631 * %nscale%;</v>
      </c>
      <c r="R350">
        <f>_xlfn.XLOOKUP(Flux_Rabinowitz[[#This Row],[id]],Flux_Rabinowitz3[id],Flux_Rabinowitz3[val_fit],"")-Flux_Rabinowitz[[#This Row],[val_fit]]</f>
        <v>0</v>
      </c>
    </row>
    <row r="351" spans="1:18" hidden="1" x14ac:dyDescent="0.2">
      <c r="A351" t="s">
        <v>1336</v>
      </c>
      <c r="B351" t="s">
        <v>1337</v>
      </c>
      <c r="C351" t="s">
        <v>1338</v>
      </c>
      <c r="D351" t="s">
        <v>149</v>
      </c>
      <c r="E351">
        <v>1</v>
      </c>
      <c r="F351" t="s">
        <v>1339</v>
      </c>
      <c r="G351">
        <v>3.5375714</v>
      </c>
      <c r="H351">
        <v>3.2492573</v>
      </c>
      <c r="I351">
        <v>3.6907823</v>
      </c>
      <c r="J351">
        <v>66.348920985759833</v>
      </c>
      <c r="K351">
        <v>60.941445834875111</v>
      </c>
      <c r="L351">
        <v>69.222468046395022</v>
      </c>
      <c r="M351">
        <v>3.4326586282311928</v>
      </c>
      <c r="N351">
        <v>64.382439417164761</v>
      </c>
      <c r="O351" t="e">
        <f>_xlfn.XLOOKUP(Flux_Rabinowitz[[#This Row],[id]],[2]!rxns[id],[2]!rxns[id],"")</f>
        <v>#REF!</v>
      </c>
      <c r="P351" t="e">
        <f>IF(Flux_Rabinowitz[[#This Row],[exact name in model?]]="",_xlfn.XLOOKUP(_xlfn.TEXTBEFORE(Flux_Rabinowitz[[#This Row],[id]],"_",-1,,,Flux_Rabinowitz[[#This Row],[id]]),[2]!rxns[id without compartment],[2]!rxns[id],""),Flux_Rabinowitz[[#This Row],[exact name in model?]])</f>
        <v>#REF!</v>
      </c>
      <c r="Q351" t="str">
        <f>"v.up('RXN-"&amp;Flux_Rabinowitz[[#This Row],[id]]&amp;"_REV-SPONT') = "&amp;Flux_Rabinowitz[[#This Row],[val_fit]]&amp;" * %nscale%;"</f>
        <v>v.up('RXN-GHMT2r_c_REV-SPONT') = 3.5375714 * %nscale%;</v>
      </c>
      <c r="R351">
        <f>_xlfn.XLOOKUP(Flux_Rabinowitz[[#This Row],[id]],Flux_Rabinowitz3[id],Flux_Rabinowitz3[val_fit],"")-Flux_Rabinowitz[[#This Row],[val_fit]]</f>
        <v>0</v>
      </c>
    </row>
    <row r="352" spans="1:18" hidden="1" x14ac:dyDescent="0.2">
      <c r="A352" t="s">
        <v>1340</v>
      </c>
      <c r="B352" t="s">
        <v>1341</v>
      </c>
      <c r="C352" t="s">
        <v>1342</v>
      </c>
      <c r="D352" t="s">
        <v>390</v>
      </c>
      <c r="E352">
        <v>0</v>
      </c>
      <c r="F352" t="s">
        <v>1343</v>
      </c>
      <c r="G352">
        <v>2.4235554000000001</v>
      </c>
      <c r="H352">
        <v>0</v>
      </c>
      <c r="I352">
        <v>3.4362061000000002</v>
      </c>
      <c r="J352">
        <v>45.45499371099946</v>
      </c>
      <c r="K352">
        <v>0</v>
      </c>
      <c r="L352">
        <v>64.447764084616324</v>
      </c>
      <c r="M352">
        <v>2.7944364509371411</v>
      </c>
      <c r="N352">
        <v>52.412038304048941</v>
      </c>
      <c r="O352" t="e">
        <f>_xlfn.XLOOKUP(Flux_Rabinowitz[[#This Row],[id]],[2]!rxns[id],[2]!rxns[id],"")</f>
        <v>#REF!</v>
      </c>
      <c r="P352" t="e">
        <f>IF(Flux_Rabinowitz[[#This Row],[exact name in model?]]="",_xlfn.XLOOKUP(_xlfn.TEXTBEFORE(Flux_Rabinowitz[[#This Row],[id]],"_",-1,,,Flux_Rabinowitz[[#This Row],[id]]),[2]!rxns[id without compartment],[2]!rxns[id],""),Flux_Rabinowitz[[#This Row],[exact name in model?]])</f>
        <v>#REF!</v>
      </c>
      <c r="Q352" t="str">
        <f>"v.up('RXN-"&amp;Flux_Rabinowitz[[#This Row],[id]]&amp;"_REV-SPONT') = "&amp;Flux_Rabinowitz[[#This Row],[val_fit]]&amp;" * %nscale%;"</f>
        <v>v.up('RXN-MTHFD2i_c_REV-SPONT') = 2.4235554 * %nscale%;</v>
      </c>
      <c r="R352">
        <f>_xlfn.XLOOKUP(Flux_Rabinowitz[[#This Row],[id]],Flux_Rabinowitz3[id],Flux_Rabinowitz3[val_fit],"")-Flux_Rabinowitz[[#This Row],[val_fit]]</f>
        <v>0</v>
      </c>
    </row>
    <row r="353" spans="1:18" hidden="1" x14ac:dyDescent="0.2">
      <c r="A353" t="s">
        <v>1344</v>
      </c>
      <c r="B353" t="s">
        <v>1345</v>
      </c>
      <c r="C353" t="s">
        <v>1346</v>
      </c>
      <c r="D353" t="s">
        <v>390</v>
      </c>
      <c r="E353">
        <v>1</v>
      </c>
      <c r="F353" t="s">
        <v>285</v>
      </c>
      <c r="G353">
        <v>1.0393216000000001</v>
      </c>
      <c r="H353">
        <v>0.16623389999999999</v>
      </c>
      <c r="I353">
        <v>3.616088</v>
      </c>
      <c r="J353">
        <v>19.492996443038152</v>
      </c>
      <c r="K353">
        <v>3.1177999393184539</v>
      </c>
      <c r="L353">
        <v>67.821539090222828</v>
      </c>
      <c r="M353">
        <v>0.56352779504287343</v>
      </c>
      <c r="N353">
        <v>10.56944428608432</v>
      </c>
      <c r="O353" t="e">
        <f>_xlfn.XLOOKUP(Flux_Rabinowitz[[#This Row],[id]],[2]!rxns[id],[2]!rxns[id],"")</f>
        <v>#REF!</v>
      </c>
      <c r="P353" t="e">
        <f>IF(Flux_Rabinowitz[[#This Row],[exact name in model?]]="",_xlfn.XLOOKUP(_xlfn.TEXTBEFORE(Flux_Rabinowitz[[#This Row],[id]],"_",-1,,,Flux_Rabinowitz[[#This Row],[id]]),[2]!rxns[id without compartment],[2]!rxns[id],""),Flux_Rabinowitz[[#This Row],[exact name in model?]])</f>
        <v>#REF!</v>
      </c>
      <c r="Q353" t="str">
        <f>"v.up('RXN-"&amp;Flux_Rabinowitz[[#This Row],[id]]&amp;"_REV-SPONT') = "&amp;Flux_Rabinowitz[[#This Row],[val_fit]]&amp;" * %nscale%;"</f>
        <v>v.up('RXN-MTHFD_c_REV-SPONT') = 1.0393216 * %nscale%;</v>
      </c>
      <c r="R353">
        <f>_xlfn.XLOOKUP(Flux_Rabinowitz[[#This Row],[id]],Flux_Rabinowitz3[id],Flux_Rabinowitz3[val_fit],"")-Flux_Rabinowitz[[#This Row],[val_fit]]</f>
        <v>0</v>
      </c>
    </row>
    <row r="354" spans="1:18" hidden="1" x14ac:dyDescent="0.2">
      <c r="A354" t="s">
        <v>1347</v>
      </c>
      <c r="B354" t="s">
        <v>1348</v>
      </c>
      <c r="C354" t="s">
        <v>1349</v>
      </c>
      <c r="D354" t="s">
        <v>390</v>
      </c>
      <c r="E354">
        <v>1</v>
      </c>
      <c r="F354" t="s">
        <v>285</v>
      </c>
      <c r="G354">
        <v>3.4628771</v>
      </c>
      <c r="H354">
        <v>3.174563</v>
      </c>
      <c r="I354">
        <v>3.616088</v>
      </c>
      <c r="J354">
        <v>64.947992029587624</v>
      </c>
      <c r="K354">
        <v>59.54051687870291</v>
      </c>
      <c r="L354">
        <v>67.821539090222828</v>
      </c>
      <c r="M354">
        <v>3.357964245980015</v>
      </c>
      <c r="N354">
        <v>62.981482590133261</v>
      </c>
      <c r="O354" t="e">
        <f>_xlfn.XLOOKUP(Flux_Rabinowitz[[#This Row],[id]],[2]!rxns[id],[2]!rxns[id],"")</f>
        <v>#REF!</v>
      </c>
      <c r="P354" t="e">
        <f>IF(Flux_Rabinowitz[[#This Row],[exact name in model?]]="",_xlfn.XLOOKUP(_xlfn.TEXTBEFORE(Flux_Rabinowitz[[#This Row],[id]],"_",-1,,,Flux_Rabinowitz[[#This Row],[id]]),[2]!rxns[id without compartment],[2]!rxns[id],""),Flux_Rabinowitz[[#This Row],[exact name in model?]])</f>
        <v>#REF!</v>
      </c>
      <c r="Q354" t="str">
        <f>"v.up('RXN-"&amp;Flux_Rabinowitz[[#This Row],[id]]&amp;"_REV-SPONT') = "&amp;Flux_Rabinowitz[[#This Row],[val_fit]]&amp;" * %nscale%;"</f>
        <v>v.up('RXN-MTHFC_c_REV-SPONT') = 3.4628771 * %nscale%;</v>
      </c>
      <c r="R354">
        <f>_xlfn.XLOOKUP(Flux_Rabinowitz[[#This Row],[id]],Flux_Rabinowitz3[id],Flux_Rabinowitz3[val_fit],"")-Flux_Rabinowitz[[#This Row],[val_fit]]</f>
        <v>0</v>
      </c>
    </row>
    <row r="355" spans="1:18" hidden="1" x14ac:dyDescent="0.2">
      <c r="A355" t="s">
        <v>1350</v>
      </c>
      <c r="B355" t="s">
        <v>1351</v>
      </c>
      <c r="C355" t="s">
        <v>1352</v>
      </c>
      <c r="D355" t="s">
        <v>390</v>
      </c>
      <c r="E355">
        <v>1</v>
      </c>
      <c r="F355" t="s">
        <v>285</v>
      </c>
      <c r="G355">
        <v>-3.2863197</v>
      </c>
      <c r="H355">
        <v>-3.4395305999999999</v>
      </c>
      <c r="I355">
        <v>-2.9980055999999999</v>
      </c>
      <c r="J355">
        <v>-61.636569684288467</v>
      </c>
      <c r="K355">
        <v>-64.510116744923678</v>
      </c>
      <c r="L355">
        <v>-56.229094533403767</v>
      </c>
      <c r="M355">
        <v>-3.181406802582083</v>
      </c>
      <c r="N355">
        <v>-59.669997198102251</v>
      </c>
      <c r="O355" t="e">
        <f>_xlfn.XLOOKUP(Flux_Rabinowitz[[#This Row],[id]],[2]!rxns[id],[2]!rxns[id],"")</f>
        <v>#REF!</v>
      </c>
      <c r="P355" t="e">
        <f>IF(Flux_Rabinowitz[[#This Row],[exact name in model?]]="",_xlfn.XLOOKUP(_xlfn.TEXTBEFORE(Flux_Rabinowitz[[#This Row],[id]],"_",-1,,,Flux_Rabinowitz[[#This Row],[id]]),[2]!rxns[id without compartment],[2]!rxns[id],""),Flux_Rabinowitz[[#This Row],[exact name in model?]])</f>
        <v>#REF!</v>
      </c>
      <c r="Q355" t="str">
        <f>"v.up('RXN-"&amp;Flux_Rabinowitz[[#This Row],[id]]&amp;"_REV-SPONT') = "&amp;Flux_Rabinowitz[[#This Row],[val_fit]]&amp;" * %nscale%;"</f>
        <v>v.up('RXN-FTHFL_c_REV-SPONT') = -3.2863197 * %nscale%;</v>
      </c>
      <c r="R355">
        <f>_xlfn.XLOOKUP(Flux_Rabinowitz[[#This Row],[id]],Flux_Rabinowitz3[id],Flux_Rabinowitz3[val_fit],"")-Flux_Rabinowitz[[#This Row],[val_fit]]</f>
        <v>0</v>
      </c>
    </row>
    <row r="356" spans="1:18" hidden="1" x14ac:dyDescent="0.2">
      <c r="A356" t="s">
        <v>1353</v>
      </c>
      <c r="B356" t="s">
        <v>1337</v>
      </c>
      <c r="C356" t="s">
        <v>1354</v>
      </c>
      <c r="D356" t="s">
        <v>149</v>
      </c>
      <c r="E356">
        <v>1</v>
      </c>
      <c r="F356" t="s">
        <v>285</v>
      </c>
      <c r="G356">
        <v>-1.1886085</v>
      </c>
      <c r="H356">
        <v>-1.2527775999999999</v>
      </c>
      <c r="I356">
        <v>-0.99022220000000005</v>
      </c>
      <c r="J356">
        <v>-22.292946921015499</v>
      </c>
      <c r="K356">
        <v>-23.496470486823199</v>
      </c>
      <c r="L356">
        <v>-18.57211263810683</v>
      </c>
      <c r="M356">
        <v>-1.152975713712302</v>
      </c>
      <c r="N356">
        <v>-21.625042591489809</v>
      </c>
      <c r="O356" t="e">
        <f>_xlfn.XLOOKUP(Flux_Rabinowitz[[#This Row],[id]],[2]!rxns[id],[2]!rxns[id],"")</f>
        <v>#REF!</v>
      </c>
      <c r="P356" t="e">
        <f>IF(Flux_Rabinowitz[[#This Row],[exact name in model?]]="",_xlfn.XLOOKUP(_xlfn.TEXTBEFORE(Flux_Rabinowitz[[#This Row],[id]],"_",-1,,,Flux_Rabinowitz[[#This Row],[id]]),[2]!rxns[id without compartment],[2]!rxns[id],""),Flux_Rabinowitz[[#This Row],[exact name in model?]])</f>
        <v>#REF!</v>
      </c>
      <c r="Q356" t="str">
        <f>"v.up('RXN-"&amp;Flux_Rabinowitz[[#This Row],[id]]&amp;"_REV-SPONT') = "&amp;Flux_Rabinowitz[[#This Row],[val_fit]]&amp;" * %nscale%;"</f>
        <v>v.up('RXN-GHMT2r_m_REV-SPONT') = -1.1886085 * %nscale%;</v>
      </c>
      <c r="R356">
        <f>_xlfn.XLOOKUP(Flux_Rabinowitz[[#This Row],[id]],Flux_Rabinowitz3[id],Flux_Rabinowitz3[val_fit],"")-Flux_Rabinowitz[[#This Row],[val_fit]]</f>
        <v>0</v>
      </c>
    </row>
    <row r="357" spans="1:18" hidden="1" x14ac:dyDescent="0.2">
      <c r="A357" t="s">
        <v>1355</v>
      </c>
      <c r="B357" t="s">
        <v>1356</v>
      </c>
      <c r="C357" t="s">
        <v>1357</v>
      </c>
      <c r="D357" t="s">
        <v>149</v>
      </c>
      <c r="E357">
        <v>1</v>
      </c>
      <c r="F357" t="s">
        <v>1358</v>
      </c>
      <c r="G357">
        <v>2.1333977000000002</v>
      </c>
      <c r="H357">
        <v>2.0159004999999999</v>
      </c>
      <c r="I357">
        <v>2.2328383000000001</v>
      </c>
      <c r="J357">
        <v>40.012940920005683</v>
      </c>
      <c r="K357">
        <v>37.809222165707737</v>
      </c>
      <c r="L357">
        <v>41.877999109976493</v>
      </c>
      <c r="M357">
        <v>2.0641264137123021</v>
      </c>
      <c r="N357">
        <v>38.714450859531063</v>
      </c>
      <c r="O357" t="e">
        <f>_xlfn.XLOOKUP(Flux_Rabinowitz[[#This Row],[id]],[2]!rxns[id],[2]!rxns[id],"")</f>
        <v>#REF!</v>
      </c>
      <c r="P357" t="e">
        <f>IF(Flux_Rabinowitz[[#This Row],[exact name in model?]]="",_xlfn.XLOOKUP(_xlfn.TEXTBEFORE(Flux_Rabinowitz[[#This Row],[id]],"_",-1,,,Flux_Rabinowitz[[#This Row],[id]]),[2]!rxns[id without compartment],[2]!rxns[id],""),Flux_Rabinowitz[[#This Row],[exact name in model?]])</f>
        <v>#REF!</v>
      </c>
      <c r="Q357" t="str">
        <f>"v.up('RXN-"&amp;Flux_Rabinowitz[[#This Row],[id]]&amp;"_REV-SPONT') = "&amp;Flux_Rabinowitz[[#This Row],[val_fit]]&amp;" * %nscale%;"</f>
        <v>v.up('RXN-GLYCL_m_REV-SPONT') = 2.1333977 * %nscale%;</v>
      </c>
      <c r="R357">
        <f>_xlfn.XLOOKUP(Flux_Rabinowitz[[#This Row],[id]],Flux_Rabinowitz3[id],Flux_Rabinowitz3[val_fit],"")-Flux_Rabinowitz[[#This Row],[val_fit]]</f>
        <v>0</v>
      </c>
    </row>
    <row r="358" spans="1:18" hidden="1" x14ac:dyDescent="0.2">
      <c r="A358" t="s">
        <v>1359</v>
      </c>
      <c r="B358" t="s">
        <v>1345</v>
      </c>
      <c r="C358" t="s">
        <v>1360</v>
      </c>
      <c r="D358" t="s">
        <v>390</v>
      </c>
      <c r="E358">
        <v>1</v>
      </c>
      <c r="F358" t="s">
        <v>1361</v>
      </c>
      <c r="G358">
        <v>0.9447892</v>
      </c>
      <c r="H358">
        <v>0.91115070000000009</v>
      </c>
      <c r="I358">
        <v>1.0532565</v>
      </c>
      <c r="J358">
        <v>17.719993998990169</v>
      </c>
      <c r="K358">
        <v>17.089087106600811</v>
      </c>
      <c r="L358">
        <v>19.754352462324281</v>
      </c>
      <c r="M358">
        <v>0.91115069999999998</v>
      </c>
      <c r="N358">
        <v>17.08940826804124</v>
      </c>
      <c r="O358" t="e">
        <f>_xlfn.XLOOKUP(Flux_Rabinowitz[[#This Row],[id]],[2]!rxns[id],[2]!rxns[id],"")</f>
        <v>#REF!</v>
      </c>
      <c r="P358" t="e">
        <f>IF(Flux_Rabinowitz[[#This Row],[exact name in model?]]="",_xlfn.XLOOKUP(_xlfn.TEXTBEFORE(Flux_Rabinowitz[[#This Row],[id]],"_",-1,,,Flux_Rabinowitz[[#This Row],[id]]),[2]!rxns[id without compartment],[2]!rxns[id],""),Flux_Rabinowitz[[#This Row],[exact name in model?]])</f>
        <v>#REF!</v>
      </c>
      <c r="Q358" t="str">
        <f>"v.up('RXN-"&amp;Flux_Rabinowitz[[#This Row],[id]]&amp;"_REV-SPONT') = "&amp;Flux_Rabinowitz[[#This Row],[val_fit]]&amp;" * %nscale%;"</f>
        <v>v.up('RXN-MTHFD_m_REV-SPONT') = 0.9447892 * %nscale%;</v>
      </c>
      <c r="R358">
        <f>_xlfn.XLOOKUP(Flux_Rabinowitz[[#This Row],[id]],Flux_Rabinowitz3[id],Flux_Rabinowitz3[val_fit],"")-Flux_Rabinowitz[[#This Row],[val_fit]]</f>
        <v>0</v>
      </c>
    </row>
    <row r="359" spans="1:18" hidden="1" x14ac:dyDescent="0.2">
      <c r="A359" t="s">
        <v>1362</v>
      </c>
      <c r="B359" t="s">
        <v>1348</v>
      </c>
      <c r="C359" t="s">
        <v>1363</v>
      </c>
      <c r="D359" t="s">
        <v>390</v>
      </c>
      <c r="E359">
        <v>1</v>
      </c>
      <c r="F359" t="s">
        <v>1361</v>
      </c>
      <c r="G359">
        <v>0.9447892</v>
      </c>
      <c r="H359">
        <v>0.91115070000000009</v>
      </c>
      <c r="I359">
        <v>1.0532565</v>
      </c>
      <c r="J359">
        <v>17.719993998990169</v>
      </c>
      <c r="K359">
        <v>17.089087106600811</v>
      </c>
      <c r="L359">
        <v>19.754352462324281</v>
      </c>
      <c r="M359">
        <v>0.91115069999999998</v>
      </c>
      <c r="N359">
        <v>17.08940826804124</v>
      </c>
      <c r="O359" t="e">
        <f>_xlfn.XLOOKUP(Flux_Rabinowitz[[#This Row],[id]],[2]!rxns[id],[2]!rxns[id],"")</f>
        <v>#REF!</v>
      </c>
      <c r="P359" t="e">
        <f>IF(Flux_Rabinowitz[[#This Row],[exact name in model?]]="",_xlfn.XLOOKUP(_xlfn.TEXTBEFORE(Flux_Rabinowitz[[#This Row],[id]],"_",-1,,,Flux_Rabinowitz[[#This Row],[id]]),[2]!rxns[id without compartment],[2]!rxns[id],""),Flux_Rabinowitz[[#This Row],[exact name in model?]])</f>
        <v>#REF!</v>
      </c>
      <c r="Q359" t="str">
        <f>"v.up('RXN-"&amp;Flux_Rabinowitz[[#This Row],[id]]&amp;"_REV-SPONT') = "&amp;Flux_Rabinowitz[[#This Row],[val_fit]]&amp;" * %nscale%;"</f>
        <v>v.up('RXN-MTHFC_m_REV-SPONT') = 0.9447892 * %nscale%;</v>
      </c>
      <c r="R359">
        <f>_xlfn.XLOOKUP(Flux_Rabinowitz[[#This Row],[id]],Flux_Rabinowitz3[id],Flux_Rabinowitz3[val_fit],"")-Flux_Rabinowitz[[#This Row],[val_fit]]</f>
        <v>0</v>
      </c>
    </row>
    <row r="360" spans="1:18" hidden="1" x14ac:dyDescent="0.2">
      <c r="A360" t="s">
        <v>1364</v>
      </c>
      <c r="B360" t="s">
        <v>1351</v>
      </c>
      <c r="C360" t="s">
        <v>1365</v>
      </c>
      <c r="D360" t="s">
        <v>390</v>
      </c>
      <c r="E360">
        <v>1</v>
      </c>
      <c r="F360" t="s">
        <v>1361</v>
      </c>
      <c r="G360">
        <v>-0.9447892</v>
      </c>
      <c r="H360">
        <v>-1.0532565</v>
      </c>
      <c r="I360">
        <v>-0.91115070000000009</v>
      </c>
      <c r="J360">
        <v>-17.719993998990169</v>
      </c>
      <c r="K360">
        <v>-19.754352462324281</v>
      </c>
      <c r="L360">
        <v>-17.089087106600811</v>
      </c>
      <c r="M360">
        <v>-0.91115069999999998</v>
      </c>
      <c r="N360">
        <v>-17.08940826804124</v>
      </c>
      <c r="O360" t="e">
        <f>_xlfn.XLOOKUP(Flux_Rabinowitz[[#This Row],[id]],[2]!rxns[id],[2]!rxns[id],"")</f>
        <v>#REF!</v>
      </c>
      <c r="P360" t="e">
        <f>IF(Flux_Rabinowitz[[#This Row],[exact name in model?]]="",_xlfn.XLOOKUP(_xlfn.TEXTBEFORE(Flux_Rabinowitz[[#This Row],[id]],"_",-1,,,Flux_Rabinowitz[[#This Row],[id]]),[2]!rxns[id without compartment],[2]!rxns[id],""),Flux_Rabinowitz[[#This Row],[exact name in model?]])</f>
        <v>#REF!</v>
      </c>
      <c r="Q360" t="str">
        <f>"v.up('RXN-"&amp;Flux_Rabinowitz[[#This Row],[id]]&amp;"_REV-SPONT') = "&amp;Flux_Rabinowitz[[#This Row],[val_fit]]&amp;" * %nscale%;"</f>
        <v>v.up('RXN-FTHFL_m_REV-SPONT') = -0.9447892 * %nscale%;</v>
      </c>
      <c r="R360">
        <f>_xlfn.XLOOKUP(Flux_Rabinowitz[[#This Row],[id]],Flux_Rabinowitz3[id],Flux_Rabinowitz3[val_fit],"")-Flux_Rabinowitz[[#This Row],[val_fit]]</f>
        <v>0</v>
      </c>
    </row>
    <row r="361" spans="1:18" hidden="1" x14ac:dyDescent="0.2">
      <c r="A361" t="s">
        <v>1366</v>
      </c>
      <c r="B361" t="s">
        <v>1367</v>
      </c>
      <c r="C361" t="s">
        <v>1368</v>
      </c>
      <c r="D361" t="s">
        <v>26</v>
      </c>
      <c r="E361">
        <v>1</v>
      </c>
      <c r="F361" t="s">
        <v>1369</v>
      </c>
      <c r="G361">
        <v>3.3220062000000001</v>
      </c>
      <c r="H361">
        <v>3.0337008999999999</v>
      </c>
      <c r="I361">
        <v>3.4856158000000002</v>
      </c>
      <c r="J361">
        <v>62.305887841021168</v>
      </c>
      <c r="K361">
        <v>56.898577738537938</v>
      </c>
      <c r="L361">
        <v>65.374467721249673</v>
      </c>
      <c r="M361">
        <v>3.217102127424603</v>
      </c>
      <c r="N361">
        <v>60.339493451020857</v>
      </c>
      <c r="O361" t="e">
        <f>_xlfn.XLOOKUP(Flux_Rabinowitz[[#This Row],[id]],[2]!rxns[id],[2]!rxns[id],"")</f>
        <v>#REF!</v>
      </c>
      <c r="P361" t="e">
        <f>IF(Flux_Rabinowitz[[#This Row],[exact name in model?]]="",_xlfn.XLOOKUP(_xlfn.TEXTBEFORE(Flux_Rabinowitz[[#This Row],[id]],"_",-1,,,Flux_Rabinowitz[[#This Row],[id]]),[2]!rxns[id without compartment],[2]!rxns[id],""),Flux_Rabinowitz[[#This Row],[exact name in model?]])</f>
        <v>#REF!</v>
      </c>
      <c r="Q361" t="str">
        <f>"v.up('RXN-"&amp;Flux_Rabinowitz[[#This Row],[id]]&amp;"_REV-SPONT') = "&amp;Flux_Rabinowitz[[#This Row],[val_fit]]&amp;" * %nscale%;"</f>
        <v>v.up('RXN-GLYt_c_m_REV-SPONT') = 3.3220062 * %nscale%;</v>
      </c>
      <c r="R361">
        <f>_xlfn.XLOOKUP(Flux_Rabinowitz[[#This Row],[id]],Flux_Rabinowitz3[id],Flux_Rabinowitz3[val_fit],"")-Flux_Rabinowitz[[#This Row],[val_fit]]</f>
        <v>0</v>
      </c>
    </row>
    <row r="362" spans="1:18" hidden="1" x14ac:dyDescent="0.2">
      <c r="A362" t="s">
        <v>1370</v>
      </c>
      <c r="B362" t="s">
        <v>1371</v>
      </c>
      <c r="C362" t="s">
        <v>1372</v>
      </c>
      <c r="D362" t="s">
        <v>26</v>
      </c>
      <c r="E362">
        <v>1</v>
      </c>
      <c r="F362" t="s">
        <v>285</v>
      </c>
      <c r="G362">
        <v>0.9447892</v>
      </c>
      <c r="H362">
        <v>0.91115070000000009</v>
      </c>
      <c r="I362">
        <v>1.0532565</v>
      </c>
      <c r="J362">
        <v>17.719993998990169</v>
      </c>
      <c r="K362">
        <v>17.089087106600811</v>
      </c>
      <c r="L362">
        <v>19.754352462324281</v>
      </c>
      <c r="M362">
        <v>0.91115069999999998</v>
      </c>
      <c r="N362">
        <v>17.08940826804124</v>
      </c>
      <c r="O362" t="e">
        <f>_xlfn.XLOOKUP(Flux_Rabinowitz[[#This Row],[id]],[2]!rxns[id],[2]!rxns[id],"")</f>
        <v>#REF!</v>
      </c>
      <c r="P362" t="e">
        <f>IF(Flux_Rabinowitz[[#This Row],[exact name in model?]]="",_xlfn.XLOOKUP(_xlfn.TEXTBEFORE(Flux_Rabinowitz[[#This Row],[id]],"_",-1,,,Flux_Rabinowitz[[#This Row],[id]]),[2]!rxns[id without compartment],[2]!rxns[id],""),Flux_Rabinowitz[[#This Row],[exact name in model?]])</f>
        <v>#REF!</v>
      </c>
      <c r="Q362" t="str">
        <f>"v.up('RXN-"&amp;Flux_Rabinowitz[[#This Row],[id]]&amp;"_REV-SPONT') = "&amp;Flux_Rabinowitz[[#This Row],[val_fit]]&amp;" * %nscale%;"</f>
        <v>v.up('RXN-FORt_c_m_REV-SPONT') = 0.9447892 * %nscale%;</v>
      </c>
      <c r="R362">
        <f>_xlfn.XLOOKUP(Flux_Rabinowitz[[#This Row],[id]],Flux_Rabinowitz3[id],Flux_Rabinowitz3[val_fit],"")-Flux_Rabinowitz[[#This Row],[val_fit]]</f>
        <v>0</v>
      </c>
    </row>
    <row r="363" spans="1:18" hidden="1" x14ac:dyDescent="0.2">
      <c r="A363" t="s">
        <v>1373</v>
      </c>
      <c r="B363" t="s">
        <v>1374</v>
      </c>
      <c r="C363" t="s">
        <v>1375</v>
      </c>
      <c r="D363" t="s">
        <v>26</v>
      </c>
      <c r="E363">
        <v>1</v>
      </c>
      <c r="F363" t="s">
        <v>1376</v>
      </c>
      <c r="G363">
        <v>-1.1886085</v>
      </c>
      <c r="H363">
        <v>-1.2527775999999999</v>
      </c>
      <c r="I363">
        <v>-0.99022220000000005</v>
      </c>
      <c r="J363">
        <v>-22.292946921015499</v>
      </c>
      <c r="K363">
        <v>-23.496470486823199</v>
      </c>
      <c r="L363">
        <v>-18.57211263810683</v>
      </c>
      <c r="M363">
        <v>-1.152975713712302</v>
      </c>
      <c r="N363">
        <v>-21.625042591489809</v>
      </c>
      <c r="O363" t="e">
        <f>_xlfn.XLOOKUP(Flux_Rabinowitz[[#This Row],[id]],[2]!rxns[id],[2]!rxns[id],"")</f>
        <v>#REF!</v>
      </c>
      <c r="P363" t="e">
        <f>IF(Flux_Rabinowitz[[#This Row],[exact name in model?]]="",_xlfn.XLOOKUP(_xlfn.TEXTBEFORE(Flux_Rabinowitz[[#This Row],[id]],"_",-1,,,Flux_Rabinowitz[[#This Row],[id]]),[2]!rxns[id without compartment],[2]!rxns[id],""),Flux_Rabinowitz[[#This Row],[exact name in model?]])</f>
        <v>#REF!</v>
      </c>
      <c r="Q363" t="str">
        <f>"v.up('RXN-"&amp;Flux_Rabinowitz[[#This Row],[id]]&amp;"_REV-SPONT') = "&amp;Flux_Rabinowitz[[#This Row],[val_fit]]&amp;" * %nscale%;"</f>
        <v>v.up('RXN-SERt_c_m_REV-SPONT') = -1.1886085 * %nscale%;</v>
      </c>
      <c r="R363">
        <f>_xlfn.XLOOKUP(Flux_Rabinowitz[[#This Row],[id]],Flux_Rabinowitz3[id],Flux_Rabinowitz3[val_fit],"")-Flux_Rabinowitz[[#This Row],[val_fit]]</f>
        <v>0</v>
      </c>
    </row>
    <row r="364" spans="1:18" hidden="1" x14ac:dyDescent="0.2">
      <c r="A364" t="s">
        <v>1377</v>
      </c>
      <c r="B364" t="s">
        <v>1378</v>
      </c>
      <c r="C364" t="s">
        <v>1379</v>
      </c>
      <c r="D364" t="s">
        <v>520</v>
      </c>
      <c r="E364">
        <v>0</v>
      </c>
      <c r="F364" t="s">
        <v>1380</v>
      </c>
      <c r="G364">
        <v>0</v>
      </c>
      <c r="H364">
        <v>0</v>
      </c>
      <c r="I364">
        <v>0.1086597</v>
      </c>
      <c r="J364">
        <v>0</v>
      </c>
      <c r="K364">
        <v>0</v>
      </c>
      <c r="L364">
        <v>2.0379670215663679</v>
      </c>
      <c r="M364">
        <v>0</v>
      </c>
      <c r="N364">
        <v>0</v>
      </c>
      <c r="O364" t="e">
        <f>_xlfn.XLOOKUP(Flux_Rabinowitz[[#This Row],[id]],[2]!rxns[id],[2]!rxns[id],"")</f>
        <v>#REF!</v>
      </c>
      <c r="P364" t="e">
        <f>IF(Flux_Rabinowitz[[#This Row],[exact name in model?]]="",_xlfn.XLOOKUP(_xlfn.TEXTBEFORE(Flux_Rabinowitz[[#This Row],[id]],"_",-1,,,Flux_Rabinowitz[[#This Row],[id]]),[2]!rxns[id without compartment],[2]!rxns[id],""),Flux_Rabinowitz[[#This Row],[exact name in model?]])</f>
        <v>#REF!</v>
      </c>
      <c r="Q364" t="str">
        <f>"v.up('RXN-"&amp;Flux_Rabinowitz[[#This Row],[id]]&amp;"_REV-SPONT') = "&amp;Flux_Rabinowitz[[#This Row],[val_fit]]&amp;" * %nscale%;"</f>
        <v>v.up('RXN-FRD_c_REV-SPONT') = 0 * %nscale%;</v>
      </c>
      <c r="R364">
        <f>_xlfn.XLOOKUP(Flux_Rabinowitz[[#This Row],[id]],Flux_Rabinowitz3[id],Flux_Rabinowitz3[val_fit],"")-Flux_Rabinowitz[[#This Row],[val_fit]]</f>
        <v>0</v>
      </c>
    </row>
    <row r="365" spans="1:18" hidden="1" x14ac:dyDescent="0.2">
      <c r="A365" t="s">
        <v>1381</v>
      </c>
      <c r="B365" t="s">
        <v>1382</v>
      </c>
      <c r="C365" t="s">
        <v>1383</v>
      </c>
      <c r="D365" t="s">
        <v>235</v>
      </c>
      <c r="E365">
        <v>0</v>
      </c>
      <c r="F365" t="s">
        <v>1384</v>
      </c>
      <c r="G365">
        <v>0.47406300000000001</v>
      </c>
      <c r="H365">
        <v>0.33176709999999998</v>
      </c>
      <c r="I365">
        <v>0.60759999999999992</v>
      </c>
      <c r="J365">
        <v>8.8912886759747831</v>
      </c>
      <c r="K365">
        <v>6.2224578996694389</v>
      </c>
      <c r="L365">
        <v>11.395841901861729</v>
      </c>
      <c r="M365">
        <v>0.4404266</v>
      </c>
      <c r="N365">
        <v>8.2605764112405264</v>
      </c>
      <c r="O365" t="e">
        <f>_xlfn.XLOOKUP(Flux_Rabinowitz[[#This Row],[id]],[2]!rxns[id],[2]!rxns[id],"")</f>
        <v>#REF!</v>
      </c>
      <c r="P365" t="e">
        <f>IF(Flux_Rabinowitz[[#This Row],[exact name in model?]]="",_xlfn.XLOOKUP(_xlfn.TEXTBEFORE(Flux_Rabinowitz[[#This Row],[id]],"_",-1,,,Flux_Rabinowitz[[#This Row],[id]]),[2]!rxns[id without compartment],[2]!rxns[id],""),Flux_Rabinowitz[[#This Row],[exact name in model?]])</f>
        <v>#REF!</v>
      </c>
      <c r="Q365" t="str">
        <f>"v.up('RXN-"&amp;Flux_Rabinowitz[[#This Row],[id]]&amp;"_REV-SPONT') = "&amp;Flux_Rabinowitz[[#This Row],[val_fit]]&amp;" * %nscale%;"</f>
        <v>v.up('RXN-ETFOXRq9_m_REV-SPONT') = 0.474063 * %nscale%;</v>
      </c>
      <c r="R365">
        <f>_xlfn.XLOOKUP(Flux_Rabinowitz[[#This Row],[id]],Flux_Rabinowitz3[id],Flux_Rabinowitz3[val_fit],"")-Flux_Rabinowitz[[#This Row],[val_fit]]</f>
        <v>0</v>
      </c>
    </row>
    <row r="366" spans="1:18" hidden="1" x14ac:dyDescent="0.2">
      <c r="A366" t="s">
        <v>1385</v>
      </c>
      <c r="B366" t="s">
        <v>1386</v>
      </c>
      <c r="C366" t="s">
        <v>1387</v>
      </c>
      <c r="D366" t="s">
        <v>26</v>
      </c>
      <c r="E366">
        <v>1</v>
      </c>
      <c r="F366" t="s">
        <v>1388</v>
      </c>
      <c r="G366">
        <v>0</v>
      </c>
      <c r="H366">
        <v>0</v>
      </c>
      <c r="I366">
        <v>0.1086597</v>
      </c>
      <c r="J366">
        <v>0</v>
      </c>
      <c r="K366">
        <v>0</v>
      </c>
      <c r="L366">
        <v>2.0379670215663679</v>
      </c>
      <c r="M366">
        <v>0</v>
      </c>
      <c r="N366">
        <v>0</v>
      </c>
      <c r="O366" t="e">
        <f>_xlfn.XLOOKUP(Flux_Rabinowitz[[#This Row],[id]],[2]!rxns[id],[2]!rxns[id],"")</f>
        <v>#REF!</v>
      </c>
      <c r="P366" t="e">
        <f>IF(Flux_Rabinowitz[[#This Row],[exact name in model?]]="",_xlfn.XLOOKUP(_xlfn.TEXTBEFORE(Flux_Rabinowitz[[#This Row],[id]],"_",-1,,,Flux_Rabinowitz[[#This Row],[id]]),[2]!rxns[id without compartment],[2]!rxns[id],""),Flux_Rabinowitz[[#This Row],[exact name in model?]])</f>
        <v>#REF!</v>
      </c>
      <c r="Q366" t="str">
        <f>"v.up('RXN-"&amp;Flux_Rabinowitz[[#This Row],[id]]&amp;"_REV-SPONT') = "&amp;Flux_Rabinowitz[[#This Row],[val_fit]]&amp;" * %nscale%;"</f>
        <v>v.up('RXN-FADH2t_c_m_REV-SPONT') = 0 * %nscale%;</v>
      </c>
      <c r="R366">
        <f>_xlfn.XLOOKUP(Flux_Rabinowitz[[#This Row],[id]],Flux_Rabinowitz3[id],Flux_Rabinowitz3[val_fit],"")-Flux_Rabinowitz[[#This Row],[val_fit]]</f>
        <v>0</v>
      </c>
    </row>
    <row r="367" spans="1:18" hidden="1" x14ac:dyDescent="0.2">
      <c r="A367" t="s">
        <v>1389</v>
      </c>
      <c r="B367" t="s">
        <v>1390</v>
      </c>
      <c r="C367" t="s">
        <v>1391</v>
      </c>
      <c r="D367" t="s">
        <v>26</v>
      </c>
      <c r="E367">
        <v>1</v>
      </c>
      <c r="F367" t="s">
        <v>1388</v>
      </c>
      <c r="G367">
        <v>0</v>
      </c>
      <c r="H367">
        <v>0</v>
      </c>
      <c r="I367">
        <v>0.1086597</v>
      </c>
      <c r="J367">
        <v>0</v>
      </c>
      <c r="K367">
        <v>0</v>
      </c>
      <c r="L367">
        <v>2.0379670215663679</v>
      </c>
      <c r="M367">
        <v>0</v>
      </c>
      <c r="N367">
        <v>0</v>
      </c>
      <c r="O367" t="e">
        <f>_xlfn.XLOOKUP(Flux_Rabinowitz[[#This Row],[id]],[2]!rxns[id],[2]!rxns[id],"")</f>
        <v>#REF!</v>
      </c>
      <c r="P367" t="e">
        <f>IF(Flux_Rabinowitz[[#This Row],[exact name in model?]]="",_xlfn.XLOOKUP(_xlfn.TEXTBEFORE(Flux_Rabinowitz[[#This Row],[id]],"_",-1,,,Flux_Rabinowitz[[#This Row],[id]]),[2]!rxns[id without compartment],[2]!rxns[id],""),Flux_Rabinowitz[[#This Row],[exact name in model?]])</f>
        <v>#REF!</v>
      </c>
      <c r="Q367" t="str">
        <f>"v.up('RXN-"&amp;Flux_Rabinowitz[[#This Row],[id]]&amp;"_REV-SPONT') = "&amp;Flux_Rabinowitz[[#This Row],[val_fit]]&amp;" * %nscale%;"</f>
        <v>v.up('RXN-FADt_c_m_REV-SPONT') = 0 * %nscale%;</v>
      </c>
      <c r="R367">
        <f>_xlfn.XLOOKUP(Flux_Rabinowitz[[#This Row],[id]],Flux_Rabinowitz3[id],Flux_Rabinowitz3[val_fit],"")-Flux_Rabinowitz[[#This Row],[val_fit]]</f>
        <v>0</v>
      </c>
    </row>
    <row r="368" spans="1:18" hidden="1" x14ac:dyDescent="0.2">
      <c r="A368" t="s">
        <v>1392</v>
      </c>
      <c r="B368" t="s">
        <v>1393</v>
      </c>
      <c r="C368" t="s">
        <v>1394</v>
      </c>
      <c r="D368" t="s">
        <v>77</v>
      </c>
      <c r="E368">
        <v>0</v>
      </c>
      <c r="F368" t="s">
        <v>1395</v>
      </c>
      <c r="G368">
        <v>0</v>
      </c>
      <c r="H368">
        <v>0</v>
      </c>
      <c r="I368">
        <v>5.0612900000000002E-2</v>
      </c>
      <c r="J368">
        <v>0</v>
      </c>
      <c r="K368">
        <v>0</v>
      </c>
      <c r="L368">
        <v>0.9492702544350522</v>
      </c>
      <c r="M368">
        <v>0</v>
      </c>
      <c r="N368">
        <v>0</v>
      </c>
      <c r="O368" t="e">
        <f>_xlfn.XLOOKUP(Flux_Rabinowitz[[#This Row],[id]],[2]!rxns[id],[2]!rxns[id],"")</f>
        <v>#REF!</v>
      </c>
      <c r="P368" t="e">
        <f>IF(Flux_Rabinowitz[[#This Row],[exact name in model?]]="",_xlfn.XLOOKUP(_xlfn.TEXTBEFORE(Flux_Rabinowitz[[#This Row],[id]],"_",-1,,,Flux_Rabinowitz[[#This Row],[id]]),[2]!rxns[id without compartment],[2]!rxns[id],""),Flux_Rabinowitz[[#This Row],[exact name in model?]])</f>
        <v>#REF!</v>
      </c>
      <c r="Q368" t="str">
        <f>"v.up('RXN-"&amp;Flux_Rabinowitz[[#This Row],[id]]&amp;"_REV-SPONT') = "&amp;Flux_Rabinowitz[[#This Row],[val_fit]]&amp;" * %nscale%;"</f>
        <v>v.up('RXN-OAADC_c_REV-SPONT') = 0 * %nscale%;</v>
      </c>
      <c r="R368">
        <f>_xlfn.XLOOKUP(Flux_Rabinowitz[[#This Row],[id]],Flux_Rabinowitz3[id],Flux_Rabinowitz3[val_fit],"")-Flux_Rabinowitz[[#This Row],[val_fit]]</f>
        <v>0</v>
      </c>
    </row>
    <row r="369" spans="1:18" hidden="1" x14ac:dyDescent="0.2">
      <c r="A369" t="s">
        <v>1396</v>
      </c>
      <c r="B369" t="s">
        <v>1397</v>
      </c>
      <c r="C369" t="s">
        <v>1398</v>
      </c>
      <c r="D369" t="s">
        <v>77</v>
      </c>
      <c r="E369">
        <v>0</v>
      </c>
      <c r="F369" t="s">
        <v>1399</v>
      </c>
      <c r="G369">
        <v>0</v>
      </c>
      <c r="H369">
        <v>0</v>
      </c>
      <c r="I369">
        <v>0.31823600000000002</v>
      </c>
      <c r="J369">
        <v>0</v>
      </c>
      <c r="K369">
        <v>0</v>
      </c>
      <c r="L369">
        <v>5.9686753513510036</v>
      </c>
      <c r="M369">
        <v>0</v>
      </c>
      <c r="N369">
        <v>0</v>
      </c>
      <c r="O369" t="e">
        <f>_xlfn.XLOOKUP(Flux_Rabinowitz[[#This Row],[id]],[2]!rxns[id],[2]!rxns[id],"")</f>
        <v>#REF!</v>
      </c>
      <c r="P369" t="e">
        <f>IF(Flux_Rabinowitz[[#This Row],[exact name in model?]]="",_xlfn.XLOOKUP(_xlfn.TEXTBEFORE(Flux_Rabinowitz[[#This Row],[id]],"_",-1,,,Flux_Rabinowitz[[#This Row],[id]]),[2]!rxns[id without compartment],[2]!rxns[id],""),Flux_Rabinowitz[[#This Row],[exact name in model?]])</f>
        <v>#REF!</v>
      </c>
      <c r="Q369" t="str">
        <f>"v.up('RXN-"&amp;Flux_Rabinowitz[[#This Row],[id]]&amp;"_REV-SPONT') = "&amp;Flux_Rabinowitz[[#This Row],[val_fit]]&amp;" * %nscale%;"</f>
        <v>v.up('RXN-ALDD2x_c_REV-SPONT') = 0 * %nscale%;</v>
      </c>
      <c r="R369">
        <f>_xlfn.XLOOKUP(Flux_Rabinowitz[[#This Row],[id]],Flux_Rabinowitz3[id],Flux_Rabinowitz3[val_fit],"")-Flux_Rabinowitz[[#This Row],[val_fit]]</f>
        <v>0</v>
      </c>
    </row>
    <row r="370" spans="1:18" hidden="1" x14ac:dyDescent="0.2">
      <c r="A370" t="s">
        <v>1400</v>
      </c>
      <c r="B370" t="s">
        <v>1397</v>
      </c>
      <c r="C370" t="s">
        <v>1401</v>
      </c>
      <c r="D370" t="s">
        <v>77</v>
      </c>
      <c r="E370">
        <v>0</v>
      </c>
      <c r="F370" t="s">
        <v>1402</v>
      </c>
      <c r="G370">
        <v>0</v>
      </c>
      <c r="H370">
        <v>0</v>
      </c>
      <c r="I370">
        <v>0.31823600000000002</v>
      </c>
      <c r="J370">
        <v>0</v>
      </c>
      <c r="K370">
        <v>0</v>
      </c>
      <c r="L370">
        <v>5.9686753513510036</v>
      </c>
      <c r="M370">
        <v>0</v>
      </c>
      <c r="N370">
        <v>0</v>
      </c>
      <c r="O370" t="e">
        <f>_xlfn.XLOOKUP(Flux_Rabinowitz[[#This Row],[id]],[2]!rxns[id],[2]!rxns[id],"")</f>
        <v>#REF!</v>
      </c>
      <c r="P370" t="e">
        <f>IF(Flux_Rabinowitz[[#This Row],[exact name in model?]]="",_xlfn.XLOOKUP(_xlfn.TEXTBEFORE(Flux_Rabinowitz[[#This Row],[id]],"_",-1,,,Flux_Rabinowitz[[#This Row],[id]]),[2]!rxns[id without compartment],[2]!rxns[id],""),Flux_Rabinowitz[[#This Row],[exact name in model?]])</f>
        <v>#REF!</v>
      </c>
      <c r="Q370" t="str">
        <f>"v.up('RXN-"&amp;Flux_Rabinowitz[[#This Row],[id]]&amp;"_REV-SPONT') = "&amp;Flux_Rabinowitz[[#This Row],[val_fit]]&amp;" * %nscale%;"</f>
        <v>v.up('RXN-ALDD2y_c_REV-SPONT') = 0 * %nscale%;</v>
      </c>
      <c r="R370">
        <f>_xlfn.XLOOKUP(Flux_Rabinowitz[[#This Row],[id]],Flux_Rabinowitz3[id],Flux_Rabinowitz3[val_fit],"")-Flux_Rabinowitz[[#This Row],[val_fit]]</f>
        <v>0</v>
      </c>
    </row>
    <row r="371" spans="1:18" hidden="1" x14ac:dyDescent="0.2">
      <c r="A371" t="s">
        <v>1403</v>
      </c>
      <c r="B371" t="s">
        <v>1404</v>
      </c>
      <c r="C371" t="s">
        <v>1405</v>
      </c>
      <c r="D371" t="s">
        <v>26</v>
      </c>
      <c r="E371">
        <v>0</v>
      </c>
      <c r="F371" t="s">
        <v>1406</v>
      </c>
      <c r="G371">
        <v>7.6243699999999998E-2</v>
      </c>
      <c r="H371">
        <v>3.2481999999999997E-2</v>
      </c>
      <c r="I371">
        <v>0.1861295</v>
      </c>
      <c r="J371">
        <v>1.4299887281319541</v>
      </c>
      <c r="K371">
        <v>0.60921615644547855</v>
      </c>
      <c r="L371">
        <v>3.4909518684538732</v>
      </c>
      <c r="M371">
        <v>7.6243370768375104E-2</v>
      </c>
      <c r="N371">
        <v>1.430009427411298</v>
      </c>
      <c r="O371" t="e">
        <f>_xlfn.XLOOKUP(Flux_Rabinowitz[[#This Row],[id]],[2]!rxns[id],[2]!rxns[id],"")</f>
        <v>#REF!</v>
      </c>
      <c r="P371" t="e">
        <f>IF(Flux_Rabinowitz[[#This Row],[exact name in model?]]="",_xlfn.XLOOKUP(_xlfn.TEXTBEFORE(Flux_Rabinowitz[[#This Row],[id]],"_",-1,,,Flux_Rabinowitz[[#This Row],[id]]),[2]!rxns[id without compartment],[2]!rxns[id],""),Flux_Rabinowitz[[#This Row],[exact name in model?]])</f>
        <v>#REF!</v>
      </c>
      <c r="Q371" t="str">
        <f>"v.up('RXN-"&amp;Flux_Rabinowitz[[#This Row],[id]]&amp;"_REV-SPONT') = "&amp;Flux_Rabinowitz[[#This Row],[val_fit]]&amp;" * %nscale%;"</f>
        <v>v.up('RXN-SUCFUMt_c_m_REV-SPONT') = 0.0762437 * %nscale%;</v>
      </c>
      <c r="R371">
        <f>_xlfn.XLOOKUP(Flux_Rabinowitz[[#This Row],[id]],Flux_Rabinowitz3[id],Flux_Rabinowitz3[val_fit],"")-Flux_Rabinowitz[[#This Row],[val_fit]]</f>
        <v>0</v>
      </c>
    </row>
    <row r="372" spans="1:18" hidden="1" x14ac:dyDescent="0.2">
      <c r="A372" t="s">
        <v>1407</v>
      </c>
      <c r="B372" t="s">
        <v>1408</v>
      </c>
      <c r="C372" t="s">
        <v>1409</v>
      </c>
      <c r="D372" t="s">
        <v>486</v>
      </c>
      <c r="E372">
        <v>1</v>
      </c>
      <c r="G372">
        <v>0.89215230000000001</v>
      </c>
      <c r="H372">
        <v>0.85942300000000005</v>
      </c>
      <c r="I372">
        <v>0.96618159999999997</v>
      </c>
      <c r="J372">
        <v>16.732762612215801</v>
      </c>
      <c r="K372">
        <v>16.118908220578859</v>
      </c>
      <c r="L372">
        <v>18.121219160776519</v>
      </c>
      <c r="M372">
        <v>0.9036546957698518</v>
      </c>
      <c r="N372">
        <v>16.94881431726234</v>
      </c>
      <c r="O372" t="e">
        <f>_xlfn.XLOOKUP(Flux_Rabinowitz[[#This Row],[id]],[2]!rxns[id],[2]!rxns[id],"")</f>
        <v>#REF!</v>
      </c>
      <c r="P372" t="e">
        <f>IF(Flux_Rabinowitz[[#This Row],[exact name in model?]]="",_xlfn.XLOOKUP(_xlfn.TEXTBEFORE(Flux_Rabinowitz[[#This Row],[id]],"_",-1,,,Flux_Rabinowitz[[#This Row],[id]]),[2]!rxns[id without compartment],[2]!rxns[id],""),Flux_Rabinowitz[[#This Row],[exact name in model?]])</f>
        <v>#REF!</v>
      </c>
      <c r="Q372" t="str">
        <f>"v.up('RXN-"&amp;Flux_Rabinowitz[[#This Row],[id]]&amp;"_REV-SPONT') = "&amp;Flux_Rabinowitz[[#This Row],[val_fit]]&amp;" * %nscale%;"</f>
        <v>v.up('RXN-TKT1_c_REV-SPONT') = 0.8921523 * %nscale%;</v>
      </c>
      <c r="R372">
        <f>_xlfn.XLOOKUP(Flux_Rabinowitz[[#This Row],[id]],Flux_Rabinowitz3[id],Flux_Rabinowitz3[val_fit],"")-Flux_Rabinowitz[[#This Row],[val_fit]]</f>
        <v>0</v>
      </c>
    </row>
    <row r="373" spans="1:18" hidden="1" x14ac:dyDescent="0.2">
      <c r="A373" t="s">
        <v>1410</v>
      </c>
      <c r="B373" t="s">
        <v>1411</v>
      </c>
      <c r="C373" t="s">
        <v>1412</v>
      </c>
      <c r="D373" t="s">
        <v>486</v>
      </c>
      <c r="E373">
        <v>1</v>
      </c>
      <c r="G373">
        <v>0.78984840000000001</v>
      </c>
      <c r="H373">
        <v>0.76132580000000005</v>
      </c>
      <c r="I373">
        <v>0.86387749999999996</v>
      </c>
      <c r="J373">
        <v>14.814001798614949</v>
      </c>
      <c r="K373">
        <v>14.279046169533251</v>
      </c>
      <c r="L373">
        <v>16.20245459607564</v>
      </c>
      <c r="M373">
        <v>0.80135064062773875</v>
      </c>
      <c r="N373">
        <v>15.030014533867799</v>
      </c>
      <c r="O373" t="e">
        <f>_xlfn.XLOOKUP(Flux_Rabinowitz[[#This Row],[id]],[2]!rxns[id],[2]!rxns[id],"")</f>
        <v>#REF!</v>
      </c>
      <c r="P373" t="e">
        <f>IF(Flux_Rabinowitz[[#This Row],[exact name in model?]]="",_xlfn.XLOOKUP(_xlfn.TEXTBEFORE(Flux_Rabinowitz[[#This Row],[id]],"_",-1,,,Flux_Rabinowitz[[#This Row],[id]]),[2]!rxns[id without compartment],[2]!rxns[id],""),Flux_Rabinowitz[[#This Row],[exact name in model?]])</f>
        <v>#REF!</v>
      </c>
      <c r="Q373" t="str">
        <f>"v.up('RXN-"&amp;Flux_Rabinowitz[[#This Row],[id]]&amp;"_REV-SPONT') = "&amp;Flux_Rabinowitz[[#This Row],[val_fit]]&amp;" * %nscale%;"</f>
        <v>v.up('RXN-TKT2_c_REV-SPONT') = 0.7898484 * %nscale%;</v>
      </c>
      <c r="R373">
        <f>_xlfn.XLOOKUP(Flux_Rabinowitz[[#This Row],[id]],Flux_Rabinowitz3[id],Flux_Rabinowitz3[val_fit],"")-Flux_Rabinowitz[[#This Row],[val_fit]]</f>
        <v>0</v>
      </c>
    </row>
  </sheetData>
  <phoneticPr fontId="3" type="noConversion"/>
  <pageMargins left="0.75" right="0.75" top="1" bottom="1" header="0.5" footer="0.5"/>
  <pageSetup orientation="portrait" horizontalDpi="0" verticalDpi="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Rxns (signs corrected)</vt:lpstr>
      <vt:lpstr>Rxns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Mooney, Eric James</cp:lastModifiedBy>
  <dcterms:created xsi:type="dcterms:W3CDTF">2021-08-04T13:30:53Z</dcterms:created>
  <dcterms:modified xsi:type="dcterms:W3CDTF">2025-05-12T17:21:49Z</dcterms:modified>
</cp:coreProperties>
</file>