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<sst xmlns="http://schemas.openxmlformats.org/spreadsheetml/2006/main" count="279" uniqueCount="234">
  <si>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</si>
  <si>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</si>
  <si>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</si>
  <si>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</si>
  <si>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</si>
  <si>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</si>
  <si>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</si>
  <si>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</si>
  <si>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ade_d1[LC-MS]</t>
  </si>
  <si>
    <t xml:space="preserve">ade_d1-1,2,3,4,5</t>
  </si>
  <si>
    <t xml:space="preserve">c5</t>
  </si>
  <si>
    <t xml:space="preserve">0.070866 0.188499 0.254506 0.248675 0.179922 0.057532</t>
  </si>
  <si>
    <t xml:space="preserve">0.0073 0.0073 0.0073 0.0073 0.0073 0.0073</t>
  </si>
  <si>
    <t xml:space="preserve">adenine</t>
  </si>
  <si>
    <t xml:space="preserve">C5H5N5</t>
  </si>
  <si>
    <t xml:space="preserve">akg_d1[LC-MS]</t>
  </si>
  <si>
    <t xml:space="preserve">akg_d1-1,2,3,4,5</t>
  </si>
  <si>
    <t xml:space="preserve">0.132151 0.117505 0.248812 0.245361 0.128856 0.127315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</si>
  <si>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</si>
  <si>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</si>
  <si>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</si>
  <si>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</si>
  <si>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</si>
  <si>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0.478034 0.0 0.000308 0.521658</t>
  </si>
  <si>
    <t xml:space="preserve">0.0073 0.0073 0.0073 0.0073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</si>
  <si>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</si>
  <si>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</si>
  <si>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</si>
  <si>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</si>
  <si>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</si>
  <si>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0.068127 0.126467 0.190154 0.250658 0.181924 0.12403 0.05864</t>
  </si>
  <si>
    <t xml:space="preserve">0.0073 0.0073 0.0073 0.0073 0.0073 0.0073 0.0073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</si>
  <si>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</si>
  <si>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</si>
  <si>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</si>
  <si>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</si>
  <si>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</si>
  <si>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0.251803 0.23232 0.0 0.264855 0.251022</t>
  </si>
  <si>
    <t xml:space="preserve">0.0073 0.0073 0.0073 0.0073 0.0073</t>
  </si>
  <si>
    <t xml:space="preserve">L-aspartate</t>
  </si>
  <si>
    <t xml:space="preserve">C4H6N1O4</t>
  </si>
  <si>
    <t xml:space="preserve">citr__L_d1[LC-MS]</t>
  </si>
  <si>
    <t xml:space="preserve">citr__L_d1-1,2,3,4,5,6</t>
  </si>
  <si>
    <t xml:space="preserve">0.050806 0.124656 0.198315 0.261836 0.189983 0.125293 0.049111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</si>
  <si>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</si>
  <si>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</si>
  <si>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</si>
  <si>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</si>
  <si>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0.4804 0.003439 0.0 0.029605 0.005494 0.00464 0.476422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</si>
  <si>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</si>
  <si>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</si>
  <si>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</si>
  <si>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</si>
  <si>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0.312546 0.007088 0.0 0.379459 0.000653 0.001155 0.299099</t>
  </si>
  <si>
    <t xml:space="preserve">0.025351 0.025351 0.025351 0.025351 0.025351 0.025351 0.025351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</si>
  <si>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</si>
  <si>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</si>
  <si>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</si>
  <si>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</si>
  <si>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0.248114 0.234845 0.010392 0.259228 0.247421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</si>
  <si>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</si>
  <si>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</si>
  <si>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</si>
  <si>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</si>
  <si>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0.48484 0.000855 0.0 0.014287 0.003107 0.00398 0.492931</t>
  </si>
  <si>
    <t xml:space="preserve">glucose 6P</t>
  </si>
  <si>
    <t xml:space="preserve">C6H11O9P</t>
  </si>
  <si>
    <t xml:space="preserve">glu__L_d1[LC-MS]</t>
  </si>
  <si>
    <t xml:space="preserve">glu__L_d1-1,2,3,4,5</t>
  </si>
  <si>
    <t xml:space="preserve">0.112159 0.109799 0.260307 0.253324 0.134236 0.130175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</si>
  <si>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</si>
  <si>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</si>
  <si>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</si>
  <si>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</si>
  <si>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0.510477 0.000833 0.0 0.48869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</si>
  <si>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</si>
  <si>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</si>
  <si>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</si>
  <si>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</si>
  <si>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0.176836 0.159706 0.085714 0.164885 0.090408 0.166498 0.155953</t>
  </si>
  <si>
    <t xml:space="preserve">0.012046 0.012046 0.012046 0.012046 0.012046 0.012046 0.012046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</si>
  <si>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</si>
  <si>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</si>
  <si>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</si>
  <si>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</si>
  <si>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0.125137 0.112196 0.142118 0.238849 0.137134 0.122607 0.121959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</si>
  <si>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</si>
  <si>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</si>
  <si>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</si>
  <si>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</si>
  <si>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0.121468 0.0 0.381987 9.8e-05 0.388425 0.0 0.108022</t>
  </si>
  <si>
    <t xml:space="preserve">L-leucine</t>
  </si>
  <si>
    <t xml:space="preserve">lys__L_d1[LC-MS]</t>
  </si>
  <si>
    <t xml:space="preserve">lys__L_d1-1,2,3,4,5,6</t>
  </si>
  <si>
    <t xml:space="preserve">0.136257 0.0 0.348035 0.0 0.395814 0.0 0.119894</t>
  </si>
  <si>
    <t xml:space="preserve">L-lysine</t>
  </si>
  <si>
    <t xml:space="preserve">C6H15N2O2</t>
  </si>
  <si>
    <t xml:space="preserve">mal__L_d1[LC-MS]</t>
  </si>
  <si>
    <t xml:space="preserve">mal__L_d1-1,2,3,4</t>
  </si>
  <si>
    <t xml:space="preserve">0.268781 0.225445 0.000101 0.260012 0.245661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</si>
  <si>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</si>
  <si>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</si>
  <si>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</si>
  <si>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</si>
  <si>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0.121362 0.259415 0.10912 0.125012 0.275137 0.109954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</si>
  <si>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</si>
  <si>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</si>
  <si>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</si>
  <si>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</si>
  <si>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0.129058 0.121776 0.254409 0.245698 0.13029 0.118769</t>
  </si>
  <si>
    <t xml:space="preserve">ornithine</t>
  </si>
  <si>
    <t xml:space="preserve">C5H13N2O2</t>
  </si>
  <si>
    <t xml:space="preserve">orot_d1[LC-MS]</t>
  </si>
  <si>
    <t xml:space="preserve">orot_d1-1,2,3,4,5</t>
  </si>
  <si>
    <t xml:space="preserve">0.145534 0.232855 0.113284 0.138165 0.260692 0.10947</t>
  </si>
  <si>
    <t xml:space="preserve">0.063895 0.063895 0.063895 0.063895 0.063895 0.063895</t>
  </si>
  <si>
    <t xml:space="preserve">orotate</t>
  </si>
  <si>
    <t xml:space="preserve">C5H3N2O4</t>
  </si>
  <si>
    <t xml:space="preserve">phe__L_d1[LC-MS]</t>
  </si>
  <si>
    <t xml:space="preserve">phe__L_d1-1,2,3,4,5,6,7,8,9</t>
  </si>
  <si>
    <t xml:space="preserve">c9</t>
  </si>
  <si>
    <t xml:space="preserve">0.096195 0.026159 0.095228 0.16117 0.126023 0.121442 0.162236 0.093056 0.028902 0.089589</t>
  </si>
  <si>
    <t xml:space="preserve">0.0073 0.0073 0.0073 0.0073 0.0073 0.0073 0.0073 0.0073 0.0073 0.0073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</si>
  <si>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</si>
  <si>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</si>
  <si>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</si>
  <si>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</si>
  <si>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0.13122 0.105779 0.2812 0.24947 0.124539 0.107792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</si>
  <si>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</si>
  <si>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</si>
  <si>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</si>
  <si>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</si>
  <si>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0.342907 0.005527 0.143477 0.150576 0.002995 0.354518</t>
  </si>
  <si>
    <t xml:space="preserve">0.011053 0.011053 0.011053 0.011053 0.011053 0.011053</t>
  </si>
  <si>
    <t xml:space="preserve">ribose 5P</t>
  </si>
  <si>
    <t xml:space="preserve">C5H9O8P1</t>
  </si>
  <si>
    <t xml:space="preserve">s7p_d1[LC-MS]</t>
  </si>
  <si>
    <t xml:space="preserve">s7p_d1-1,2,3,4,5,6,7</t>
  </si>
  <si>
    <t xml:space="preserve">c7</t>
  </si>
  <si>
    <t xml:space="preserve">0.190689 0.009788 0.175458 0.121143 0.141517 0.188058 0.001638 0.171709</t>
  </si>
  <si>
    <t xml:space="preserve">0.013106 0.013106 0.013106 0.013106 0.013106 0.013106 0.013106 0.013106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</si>
  <si>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</si>
  <si>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</si>
  <si>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</si>
  <si>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</si>
  <si>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0.383107 0.10835 0.120459 0.388084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</si>
  <si>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</si>
  <si>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</si>
  <si>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</si>
  <si>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</si>
  <si>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0.268334 0.201054 0.061053 0.225318 0.244241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</si>
  <si>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</si>
  <si>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</si>
  <si>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</si>
  <si>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</si>
  <si>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0.244814 0.234254 0.0 0.265579 0.255353</t>
  </si>
  <si>
    <t xml:space="preserve">L-threonine</t>
  </si>
  <si>
    <t xml:space="preserve">C4H9N1O3</t>
  </si>
  <si>
    <t xml:space="preserve">trp__L_d1[LC-MS]</t>
  </si>
  <si>
    <t xml:space="preserve">trp__L_d1-1,2,3,4,5,6,7,8,9,10,11</t>
  </si>
  <si>
    <t xml:space="preserve">c11</t>
  </si>
  <si>
    <t xml:space="preserve">0.043427 0.013336 0.088824 0.098544 0.126931 0.127002 0.14645 0.116639 0.106815 0.076135 0.01427 0.041627</t>
  </si>
  <si>
    <t xml:space="preserve">0.022403 0.022403 0.022403 0.022403 0.022403 0.022403 0.022403 0.022403 0.022403 0.022403 0.022403 0.022403</t>
  </si>
  <si>
    <t xml:space="preserve">L-tryptophan</t>
  </si>
  <si>
    <t xml:space="preserve">C11H12N2O2</t>
  </si>
  <si>
    <t xml:space="preserve">tyr__L_d1[LC-MS]</t>
  </si>
  <si>
    <t xml:space="preserve">tyr__L_d1-1,2,3,4,5,6,7,8,9</t>
  </si>
  <si>
    <t xml:space="preserve">0.110524 0.026341 0.098138 0.157631 0.131295 0.111387 0.154008 0.094968 0.027854 0.087854</t>
  </si>
  <si>
    <t xml:space="preserve">0.020118 0.020118 0.020118 0.020118 0.020118 0.020118 0.020118 0.020118 0.020118 0.020118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</si>
  <si>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</si>
  <si>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</si>
  <si>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</si>
  <si>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</si>
  <si>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0.05186 0.081717 0.107936 0.14886 0.125327 0.130359 0.142529 0.099815 0.078071 0.033526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</si>
  <si>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</si>
  <si>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</si>
  <si>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</si>
  <si>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</si>
  <si>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0.239123 0.0 0.23213 0.24325 0.0 0.285497</t>
  </si>
  <si>
    <t xml:space="preserve">L-valine</t>
  </si>
  <si>
    <t xml:space="preserve">C5H11N1O2</t>
  </si>
  <si>
    <t xml:space="preserve">flux</t>
  </si>
  <si>
    <t xml:space="preserve">value</t>
  </si>
  <si>
    <t xml:space="preserve">BIOMASS.f</t>
  </si>
  <si>
    <t xml:space="preserve">EX_glc__D_e.f</t>
  </si>
  <si>
    <t xml:space="preserve">EX_etoh_e.f</t>
  </si>
  <si>
    <t xml:space="preserve">EX_lac_e.f</t>
  </si>
  <si>
    <t xml:space="preserve">EX_glyc_e.f</t>
  </si>
  <si>
    <t xml:space="preserve">EX_ac_e.f</t>
  </si>
  <si>
    <t xml:space="preserve">EX_fum_e.f</t>
  </si>
  <si>
    <t xml:space="preserve">EX_mal__L_e.f</t>
  </si>
  <si>
    <t xml:space="preserve">EX_pyr_e.f</t>
  </si>
  <si>
    <t xml:space="preserve">EX_succ_e.f</t>
  </si>
  <si>
    <t xml:space="preserve">DIL_ade_d1.f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</si>
  <si>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</si>
  <si>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</si>
  <si>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</si>
  <si>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</si>
  <si>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DIL_citr__L_d1.f</t>
  </si>
  <si>
    <t xml:space="preserve">DIL_f6p_d1.f</t>
  </si>
  <si>
    <t xml:space="preserve">DIL_fdp_d1.f</t>
  </si>
  <si>
    <t xml:space="preserve">DIL_fum_d1.f</t>
  </si>
  <si>
    <t xml:space="preserve">DIL_g6p_d1.f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</si>
  <si>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</si>
  <si>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</si>
  <si>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</si>
  <si>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</si>
  <si>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</si>
  <si>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DIL_lys__L_d1.f</t>
  </si>
  <si>
    <t xml:space="preserve">DIL_mal__L_d1.f</t>
  </si>
  <si>
    <t xml:space="preserve">DIL_met__L_d1.f</t>
  </si>
  <si>
    <t xml:space="preserve">DIL_orn_d1.f</t>
  </si>
  <si>
    <t xml:space="preserve">DIL_orot_d1.f</t>
  </si>
  <si>
    <t xml:space="preserve">DIL_phe__L_d1.f</t>
  </si>
  <si>
    <t xml:space="preserve">DIL_pro__L_d1.f</t>
  </si>
  <si>
    <t xml:space="preserve">DIL_r5p_d1.f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</si>
  <si>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</si>
  <si>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</si>
  <si>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</si>
  <si>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</si>
  <si>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DIL_trp__L_d1.f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</si>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</sst>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09"/>
    <col collapsed="false" customWidth="true" hidden="false" outlineLevel="0" max="4" min="4" style="0" width="25.24"/>
    <col collapsed="false" customWidth="true" hidden="false" outlineLevel="0" max="5" min="5" style="0" width="12.9"/>
    <col collapsed="false" customWidth="true" hidden="false" outlineLevel="0" max="6" min="6" style="0" width="20.98"/>
    <col collapsed="false" customWidth="true" hidden="false" outlineLevel="0" max="8" min="8" style="0" width="13.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10</v>
      </c>
      <c r="D3" s="0" t="s">
        <v>17</v>
      </c>
      <c r="E3" s="0" t="s">
        <v>12</v>
      </c>
      <c r="F3" s="0" t="s">
        <v>18</v>
      </c>
      <c r="G3" s="0" t="n">
        <v>5</v>
      </c>
      <c r="H3" s="0" t="s">
        <v>19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0" t="s">
        <v>24</v>
      </c>
      <c r="F4" s="0" t="s">
        <v>25</v>
      </c>
      <c r="G4" s="0" t="n">
        <v>3</v>
      </c>
      <c r="H4" s="0" t="s">
        <v>26</v>
      </c>
    </row>
    <row r="5" customFormat="false" ht="13.8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32</v>
      </c>
      <c r="G5" s="0" t="n">
        <v>6</v>
      </c>
      <c r="H5" s="0" t="s">
        <v>33</v>
      </c>
    </row>
    <row r="6" customFormat="false" ht="13.8" hidden="false" customHeight="false" outlineLevel="0" collapsed="false">
      <c r="A6" s="0" t="s">
        <v>34</v>
      </c>
      <c r="B6" s="0" t="s">
        <v>35</v>
      </c>
      <c r="C6" s="0" t="s">
        <v>36</v>
      </c>
      <c r="D6" s="0" t="s">
        <v>37</v>
      </c>
      <c r="E6" s="0" t="s">
        <v>38</v>
      </c>
      <c r="F6" s="0" t="s">
        <v>39</v>
      </c>
      <c r="G6" s="0" t="n">
        <v>4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29</v>
      </c>
      <c r="D7" s="0" t="s">
        <v>43</v>
      </c>
      <c r="E7" s="0" t="s">
        <v>31</v>
      </c>
      <c r="F7" s="0" t="s">
        <v>44</v>
      </c>
      <c r="G7" s="0" t="n">
        <v>6</v>
      </c>
      <c r="H7" s="0" t="s">
        <v>45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s">
        <v>29</v>
      </c>
      <c r="D8" s="0" t="s">
        <v>48</v>
      </c>
      <c r="E8" s="0" t="s">
        <v>31</v>
      </c>
      <c r="F8" s="0" t="s">
        <v>49</v>
      </c>
      <c r="G8" s="0" t="n">
        <v>6</v>
      </c>
      <c r="H8" s="0" t="s">
        <v>50</v>
      </c>
    </row>
    <row r="9" customFormat="false" ht="13.8" hidden="false" customHeight="false" outlineLevel="0" collapsed="false">
      <c r="A9" s="0" t="s">
        <v>51</v>
      </c>
      <c r="B9" s="0" t="s">
        <v>52</v>
      </c>
      <c r="C9" s="0" t="s">
        <v>29</v>
      </c>
      <c r="D9" s="0" t="s">
        <v>53</v>
      </c>
      <c r="E9" s="0" t="s">
        <v>54</v>
      </c>
      <c r="F9" s="0" t="s">
        <v>55</v>
      </c>
      <c r="G9" s="0" t="n">
        <v>6</v>
      </c>
      <c r="H9" s="0" t="s">
        <v>56</v>
      </c>
    </row>
    <row r="10" customFormat="false" ht="13.8" hidden="false" customHeight="false" outlineLevel="0" collapsed="false">
      <c r="A10" s="2" t="s">
        <v>57</v>
      </c>
      <c r="B10" s="2" t="s">
        <v>58</v>
      </c>
      <c r="C10" s="2" t="s">
        <v>36</v>
      </c>
      <c r="D10" s="2" t="s">
        <v>59</v>
      </c>
      <c r="E10" s="0" t="s">
        <v>38</v>
      </c>
      <c r="F10" s="2" t="s">
        <v>60</v>
      </c>
      <c r="G10" s="2" t="n">
        <v>4</v>
      </c>
      <c r="H10" s="2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29</v>
      </c>
      <c r="D11" s="0" t="s">
        <v>64</v>
      </c>
      <c r="E11" s="0" t="s">
        <v>31</v>
      </c>
      <c r="F11" s="0" t="s">
        <v>65</v>
      </c>
      <c r="G11" s="0" t="n">
        <v>6</v>
      </c>
      <c r="H11" s="0" t="s">
        <v>66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10</v>
      </c>
      <c r="D12" s="0" t="s">
        <v>69</v>
      </c>
      <c r="E12" s="0" t="s">
        <v>12</v>
      </c>
      <c r="F12" s="0" t="s">
        <v>70</v>
      </c>
      <c r="G12" s="0" t="n">
        <v>5</v>
      </c>
      <c r="H12" s="0" t="s">
        <v>71</v>
      </c>
    </row>
    <row r="13" customFormat="false" ht="13.8" hidden="false" customHeight="false" outlineLevel="0" collapsed="false">
      <c r="A13" s="0" t="s">
        <v>72</v>
      </c>
      <c r="B13" s="0" t="s">
        <v>73</v>
      </c>
      <c r="C13" s="0" t="s">
        <v>22</v>
      </c>
      <c r="D13" s="0" t="s">
        <v>74</v>
      </c>
      <c r="E13" s="0" t="s">
        <v>24</v>
      </c>
      <c r="F13" s="0" t="s">
        <v>75</v>
      </c>
      <c r="G13" s="0" t="n">
        <v>3</v>
      </c>
      <c r="H13" s="0" t="s">
        <v>76</v>
      </c>
    </row>
    <row r="14" customFormat="false" ht="13.8" hidden="false" customHeight="false" outlineLevel="0" collapsed="false">
      <c r="A14" s="0" t="s">
        <v>77</v>
      </c>
      <c r="B14" s="0" t="s">
        <v>78</v>
      </c>
      <c r="C14" s="0" t="s">
        <v>29</v>
      </c>
      <c r="D14" s="0" t="s">
        <v>79</v>
      </c>
      <c r="E14" s="0" t="s">
        <v>80</v>
      </c>
      <c r="F14" s="0" t="s">
        <v>81</v>
      </c>
      <c r="G14" s="0" t="n">
        <v>6</v>
      </c>
      <c r="H14" s="0" t="s">
        <v>82</v>
      </c>
    </row>
    <row r="15" customFormat="false" ht="13.8" hidden="false" customHeight="false" outlineLevel="0" collapsed="false">
      <c r="A15" s="0" t="s">
        <v>83</v>
      </c>
      <c r="B15" s="0" t="s">
        <v>84</v>
      </c>
      <c r="C15" s="0" t="s">
        <v>29</v>
      </c>
      <c r="D15" s="0" t="s">
        <v>85</v>
      </c>
      <c r="E15" s="0" t="s">
        <v>31</v>
      </c>
      <c r="F15" s="0" t="s">
        <v>86</v>
      </c>
      <c r="G15" s="0" t="n">
        <v>6</v>
      </c>
      <c r="H15" s="0" t="s">
        <v>87</v>
      </c>
    </row>
    <row r="16" customFormat="false" ht="13.8" hidden="false" customHeight="false" outlineLevel="0" collapsed="false">
      <c r="A16" s="0" t="s">
        <v>88</v>
      </c>
      <c r="B16" s="0" t="s">
        <v>89</v>
      </c>
      <c r="C16" s="0" t="s">
        <v>29</v>
      </c>
      <c r="D16" s="0" t="s">
        <v>90</v>
      </c>
      <c r="E16" s="0" t="s">
        <v>31</v>
      </c>
      <c r="F16" s="0" t="s">
        <v>91</v>
      </c>
      <c r="G16" s="0" t="n">
        <v>6</v>
      </c>
      <c r="H16" s="0" t="s">
        <v>87</v>
      </c>
    </row>
    <row r="17" customFormat="false" ht="13.8" hidden="false" customHeight="false" outlineLevel="0" collapsed="false">
      <c r="A17" s="0" t="s">
        <v>92</v>
      </c>
      <c r="B17" s="0" t="s">
        <v>93</v>
      </c>
      <c r="C17" s="0" t="s">
        <v>29</v>
      </c>
      <c r="D17" s="2" t="s">
        <v>94</v>
      </c>
      <c r="E17" s="0" t="s">
        <v>31</v>
      </c>
      <c r="F17" s="0" t="s">
        <v>95</v>
      </c>
      <c r="G17" s="0" t="n">
        <v>6</v>
      </c>
      <c r="H17" s="0" t="s">
        <v>96</v>
      </c>
    </row>
    <row r="18" customFormat="false" ht="13.8" hidden="false" customHeight="false" outlineLevel="0" collapsed="false">
      <c r="A18" s="0" t="s">
        <v>97</v>
      </c>
      <c r="B18" s="0" t="s">
        <v>98</v>
      </c>
      <c r="C18" s="0" t="s">
        <v>36</v>
      </c>
      <c r="D18" s="0" t="s">
        <v>99</v>
      </c>
      <c r="E18" s="0" t="s">
        <v>38</v>
      </c>
      <c r="F18" s="0" t="s">
        <v>100</v>
      </c>
      <c r="G18" s="0" t="n">
        <v>4</v>
      </c>
      <c r="H18" s="0" t="s">
        <v>101</v>
      </c>
    </row>
    <row r="19" customFormat="false" ht="13.8" hidden="false" customHeight="false" outlineLevel="0" collapsed="false">
      <c r="A19" s="0" t="s">
        <v>102</v>
      </c>
      <c r="B19" s="0" t="s">
        <v>103</v>
      </c>
      <c r="C19" s="0" t="s">
        <v>10</v>
      </c>
      <c r="D19" s="0" t="s">
        <v>104</v>
      </c>
      <c r="E19" s="0" t="s">
        <v>12</v>
      </c>
      <c r="F19" s="0" t="s">
        <v>105</v>
      </c>
      <c r="G19" s="0" t="n">
        <v>5</v>
      </c>
      <c r="H19" s="0" t="s">
        <v>106</v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">
        <v>10</v>
      </c>
      <c r="D20" s="0" t="s">
        <v>109</v>
      </c>
      <c r="E20" s="0" t="s">
        <v>12</v>
      </c>
      <c r="F20" s="0" t="s">
        <v>110</v>
      </c>
      <c r="G20" s="0" t="n">
        <v>5</v>
      </c>
      <c r="H20" s="0" t="s">
        <v>111</v>
      </c>
    </row>
    <row r="21" customFormat="false" ht="13.8" hidden="false" customHeight="false" outlineLevel="0" collapsed="false">
      <c r="A21" s="0" t="s">
        <v>112</v>
      </c>
      <c r="B21" s="0" t="s">
        <v>113</v>
      </c>
      <c r="C21" s="0" t="s">
        <v>10</v>
      </c>
      <c r="D21" s="0" t="s">
        <v>114</v>
      </c>
      <c r="E21" s="0" t="s">
        <v>115</v>
      </c>
      <c r="F21" s="0" t="s">
        <v>116</v>
      </c>
      <c r="G21" s="0" t="n">
        <v>5</v>
      </c>
      <c r="H21" s="0" t="s">
        <v>117</v>
      </c>
    </row>
    <row r="22" customFormat="false" ht="13.8" hidden="false" customHeight="false" outlineLevel="0" collapsed="false">
      <c r="A22" s="0" t="s">
        <v>118</v>
      </c>
      <c r="B22" s="0" t="s">
        <v>119</v>
      </c>
      <c r="C22" s="0" t="s">
        <v>120</v>
      </c>
      <c r="D22" s="0" t="s">
        <v>121</v>
      </c>
      <c r="E22" s="0" t="s">
        <v>122</v>
      </c>
      <c r="F22" s="0" t="s">
        <v>123</v>
      </c>
      <c r="G22" s="0" t="n">
        <v>9</v>
      </c>
      <c r="H22" s="0" t="s">
        <v>124</v>
      </c>
    </row>
    <row r="23" customFormat="false" ht="13.8" hidden="false" customHeight="false" outlineLevel="0" collapsed="false">
      <c r="A23" s="0" t="s">
        <v>125</v>
      </c>
      <c r="B23" s="0" t="s">
        <v>126</v>
      </c>
      <c r="C23" s="0" t="s">
        <v>10</v>
      </c>
      <c r="D23" s="0" t="s">
        <v>127</v>
      </c>
      <c r="E23" s="0" t="s">
        <v>12</v>
      </c>
      <c r="F23" s="0" t="s">
        <v>128</v>
      </c>
      <c r="G23" s="0" t="n">
        <v>5</v>
      </c>
      <c r="H23" s="0" t="s">
        <v>129</v>
      </c>
    </row>
    <row r="24" customFormat="false" ht="13.8" hidden="false" customHeight="false" outlineLevel="0" collapsed="false">
      <c r="A24" s="0" t="s">
        <v>130</v>
      </c>
      <c r="B24" s="0" t="s">
        <v>131</v>
      </c>
      <c r="C24" s="0" t="s">
        <v>10</v>
      </c>
      <c r="D24" s="0" t="s">
        <v>132</v>
      </c>
      <c r="E24" s="0" t="s">
        <v>133</v>
      </c>
      <c r="F24" s="0" t="s">
        <v>134</v>
      </c>
      <c r="G24" s="0" t="n">
        <v>5</v>
      </c>
      <c r="H24" s="0" t="s">
        <v>135</v>
      </c>
    </row>
    <row r="25" customFormat="false" ht="13.8" hidden="false" customHeight="false" outlineLevel="0" collapsed="false">
      <c r="A25" s="0" t="s">
        <v>136</v>
      </c>
      <c r="B25" s="0" t="s">
        <v>137</v>
      </c>
      <c r="C25" s="0" t="s">
        <v>138</v>
      </c>
      <c r="D25" s="0" t="s">
        <v>139</v>
      </c>
      <c r="E25" s="0" t="s">
        <v>140</v>
      </c>
      <c r="F25" s="0" t="s">
        <v>141</v>
      </c>
      <c r="G25" s="0" t="n">
        <v>7</v>
      </c>
      <c r="H25" s="0" t="s">
        <v>142</v>
      </c>
    </row>
    <row r="26" customFormat="false" ht="13.8" hidden="false" customHeight="false" outlineLevel="0" collapsed="false">
      <c r="A26" s="0" t="s">
        <v>143</v>
      </c>
      <c r="B26" s="0" t="s">
        <v>144</v>
      </c>
      <c r="C26" s="0" t="s">
        <v>22</v>
      </c>
      <c r="D26" s="0" t="s">
        <v>145</v>
      </c>
      <c r="E26" s="0" t="s">
        <v>24</v>
      </c>
      <c r="F26" s="0" t="s">
        <v>146</v>
      </c>
      <c r="G26" s="0" t="n">
        <v>3</v>
      </c>
      <c r="H26" s="0" t="s">
        <v>147</v>
      </c>
    </row>
    <row r="27" customFormat="false" ht="13.8" hidden="false" customHeight="false" outlineLevel="0" collapsed="false">
      <c r="A27" s="0" t="s">
        <v>148</v>
      </c>
      <c r="B27" s="0" t="s">
        <v>149</v>
      </c>
      <c r="C27" s="0" t="s">
        <v>36</v>
      </c>
      <c r="D27" s="0" t="s">
        <v>150</v>
      </c>
      <c r="E27" s="0" t="s">
        <v>38</v>
      </c>
      <c r="F27" s="0" t="s">
        <v>151</v>
      </c>
      <c r="G27" s="0" t="n">
        <v>4</v>
      </c>
      <c r="H27" s="0" t="s">
        <v>152</v>
      </c>
    </row>
    <row r="28" customFormat="false" ht="13.8" hidden="false" customHeight="false" outlineLevel="0" collapsed="false">
      <c r="A28" s="0" t="s">
        <v>153</v>
      </c>
      <c r="B28" s="0" t="s">
        <v>154</v>
      </c>
      <c r="C28" s="0" t="s">
        <v>36</v>
      </c>
      <c r="D28" s="0" t="s">
        <v>155</v>
      </c>
      <c r="E28" s="0" t="s">
        <v>38</v>
      </c>
      <c r="F28" s="0" t="s">
        <v>156</v>
      </c>
      <c r="G28" s="0" t="n">
        <v>4</v>
      </c>
      <c r="H28" s="0" t="s">
        <v>157</v>
      </c>
    </row>
    <row r="29" customFormat="false" ht="13.8" hidden="false" customHeight="false" outlineLevel="0" collapsed="false">
      <c r="A29" s="0" t="s">
        <v>158</v>
      </c>
      <c r="B29" s="0" t="s">
        <v>159</v>
      </c>
      <c r="C29" s="0" t="s">
        <v>160</v>
      </c>
      <c r="D29" s="0" t="s">
        <v>161</v>
      </c>
      <c r="E29" s="0" t="s">
        <v>162</v>
      </c>
      <c r="F29" s="0" t="s">
        <v>163</v>
      </c>
      <c r="G29" s="0" t="n">
        <v>11</v>
      </c>
      <c r="H29" s="0" t="s">
        <v>164</v>
      </c>
    </row>
    <row r="30" customFormat="false" ht="13.8" hidden="false" customHeight="false" outlineLevel="0" collapsed="false">
      <c r="A30" s="0" t="s">
        <v>165</v>
      </c>
      <c r="B30" s="0" t="s">
        <v>166</v>
      </c>
      <c r="C30" s="0" t="s">
        <v>120</v>
      </c>
      <c r="D30" s="0" t="s">
        <v>167</v>
      </c>
      <c r="E30" s="0" t="s">
        <v>168</v>
      </c>
      <c r="F30" s="0" t="s">
        <v>169</v>
      </c>
      <c r="G30" s="0" t="n">
        <v>9</v>
      </c>
      <c r="H30" s="0" t="s">
        <v>170</v>
      </c>
    </row>
    <row r="31" customFormat="false" ht="13.8" hidden="false" customHeight="false" outlineLevel="0" collapsed="false">
      <c r="A31" s="0" t="s">
        <v>171</v>
      </c>
      <c r="B31" s="0" t="s">
        <v>172</v>
      </c>
      <c r="C31" s="0" t="s">
        <v>120</v>
      </c>
      <c r="D31" s="0" t="s">
        <v>173</v>
      </c>
      <c r="E31" s="0" t="s">
        <v>122</v>
      </c>
      <c r="F31" s="0" t="s">
        <v>174</v>
      </c>
      <c r="G31" s="0" t="n">
        <v>9</v>
      </c>
      <c r="H31" s="0" t="s">
        <v>175</v>
      </c>
    </row>
    <row r="32" customFormat="false" ht="13.8" hidden="false" customHeight="false" outlineLevel="0" collapsed="false">
      <c r="A32" s="0" t="s">
        <v>176</v>
      </c>
      <c r="B32" s="0" t="s">
        <v>177</v>
      </c>
      <c r="C32" s="0" t="s">
        <v>10</v>
      </c>
      <c r="D32" s="0" t="s">
        <v>178</v>
      </c>
      <c r="E32" s="0" t="s">
        <v>12</v>
      </c>
      <c r="F32" s="0" t="s">
        <v>179</v>
      </c>
      <c r="G32" s="0" t="n">
        <v>5</v>
      </c>
      <c r="H32" s="0" t="s">
        <v>180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4.11"/>
  </cols>
  <sheetData>
    <row r="1" customFormat="false" ht="15" hidden="false" customHeight="false" outlineLevel="0" collapsed="false">
      <c r="A1" s="1" t="s">
        <v>181</v>
      </c>
      <c r="B1" s="1" t="s">
        <v>182</v>
      </c>
      <c r="C1" s="1" t="s">
        <v>4</v>
      </c>
    </row>
    <row r="2" customFormat="false" ht="13.8" hidden="false" customHeight="false" outlineLevel="0" collapsed="false">
      <c r="A2" s="2" t="s">
        <v>183</v>
      </c>
      <c r="B2" s="2" t="n">
        <v>0.218</v>
      </c>
      <c r="C2" s="2" t="n">
        <f aca="false">MIN(0.022, 0.1*B2)</f>
        <v>0.0218</v>
      </c>
    </row>
    <row r="3" customFormat="false" ht="13.8" hidden="false" customHeight="false" outlineLevel="0" collapsed="false">
      <c r="A3" s="2" t="s">
        <v>184</v>
      </c>
      <c r="B3" s="2" t="n">
        <v>25.496</v>
      </c>
      <c r="C3" s="0" t="n">
        <f aca="false">0.1*B3</f>
        <v>2.5496</v>
      </c>
    </row>
    <row r="4" customFormat="false" ht="13.8" hidden="false" customHeight="false" outlineLevel="0" collapsed="false">
      <c r="A4" s="2" t="s">
        <v>185</v>
      </c>
      <c r="B4" s="2" t="n">
        <v>27.397</v>
      </c>
      <c r="C4" s="2" t="n">
        <v>1.688</v>
      </c>
    </row>
    <row r="5" customFormat="false" ht="13.8" hidden="false" customHeight="false" outlineLevel="0" collapsed="false">
      <c r="A5" s="2" t="s">
        <v>186</v>
      </c>
      <c r="B5" s="2" t="n">
        <v>0.141</v>
      </c>
      <c r="C5" s="2" t="n">
        <f aca="false">MIN(0.042, 0.1*B5)</f>
        <v>0.0141</v>
      </c>
    </row>
    <row r="6" customFormat="false" ht="13.8" hidden="false" customHeight="false" outlineLevel="0" collapsed="false">
      <c r="A6" s="2" t="s">
        <v>187</v>
      </c>
      <c r="B6" s="2" t="n">
        <v>2.893</v>
      </c>
      <c r="C6" s="2" t="n">
        <f aca="false">MIN(0.212, 0.1*B6)</f>
        <v>0.212</v>
      </c>
    </row>
    <row r="7" customFormat="false" ht="13.8" hidden="false" customHeight="false" outlineLevel="0" collapsed="false">
      <c r="A7" s="2" t="s">
        <v>188</v>
      </c>
      <c r="B7" s="2" t="n">
        <v>0.361</v>
      </c>
      <c r="C7" s="2" t="n">
        <f aca="false">MIN(0.107, 0.1*B7)</f>
        <v>0.0361</v>
      </c>
    </row>
    <row r="8" customFormat="false" ht="13.8" hidden="false" customHeight="false" outlineLevel="0" collapsed="false">
      <c r="A8" s="2" t="s">
        <v>189</v>
      </c>
      <c r="B8" s="2" t="n">
        <v>0.123</v>
      </c>
      <c r="C8" s="2" t="n">
        <f aca="false">MIN(0.1*B8, 0.016)</f>
        <v>0.0123</v>
      </c>
    </row>
    <row r="9" customFormat="false" ht="13.8" hidden="false" customHeight="false" outlineLevel="0" collapsed="false">
      <c r="A9" s="2" t="s">
        <v>190</v>
      </c>
      <c r="B9" s="2" t="n">
        <v>0.014</v>
      </c>
      <c r="C9" s="2" t="n">
        <f aca="false">MIN(0.1*B9, 0.0024)</f>
        <v>0.0014</v>
      </c>
    </row>
    <row r="10" customFormat="false" ht="13.8" hidden="false" customHeight="false" outlineLevel="0" collapsed="false">
      <c r="A10" s="2" t="s">
        <v>191</v>
      </c>
      <c r="B10" s="3" t="n">
        <v>0.14</v>
      </c>
      <c r="C10" s="2" t="n">
        <f aca="false">MIN(0.1*B10, 0.017)</f>
        <v>0.014</v>
      </c>
    </row>
    <row r="11" customFormat="false" ht="13.8" hidden="false" customHeight="false" outlineLevel="0" collapsed="false">
      <c r="A11" s="2" t="s">
        <v>192</v>
      </c>
      <c r="B11" s="2" t="n">
        <v>0.03</v>
      </c>
      <c r="C11" s="2" t="n">
        <f aca="false">MIN(0.1*B11, 0.0036)</f>
        <v>0.003</v>
      </c>
    </row>
    <row r="12" customFormat="false" ht="15" hidden="false" customHeight="false" outlineLevel="0" collapsed="false">
      <c r="A12" s="0" t="s">
        <v>193</v>
      </c>
      <c r="B12" s="0" t="n">
        <v>100</v>
      </c>
      <c r="C12" s="0" t="n">
        <v>0.0001</v>
      </c>
    </row>
    <row r="13" customFormat="false" ht="15" hidden="false" customHeight="false" outlineLevel="0" collapsed="false">
      <c r="A13" s="0" t="s">
        <v>194</v>
      </c>
      <c r="B13" s="0" t="n">
        <v>100</v>
      </c>
      <c r="C13" s="0" t="n">
        <v>0.0001</v>
      </c>
    </row>
    <row r="14" customFormat="false" ht="15" hidden="false" customHeight="false" outlineLevel="0" collapsed="false">
      <c r="A14" s="0" t="s">
        <v>195</v>
      </c>
      <c r="B14" s="0" t="n">
        <v>100</v>
      </c>
      <c r="C14" s="0" t="n">
        <v>0.0001</v>
      </c>
    </row>
    <row r="15" customFormat="false" ht="15" hidden="false" customHeight="false" outlineLevel="0" collapsed="false">
      <c r="A15" s="0" t="s">
        <v>196</v>
      </c>
      <c r="B15" s="0" t="n">
        <v>100</v>
      </c>
      <c r="C15" s="0" t="n">
        <v>0.0001</v>
      </c>
    </row>
    <row r="16" customFormat="false" ht="15" hidden="false" customHeight="false" outlineLevel="0" collapsed="false">
      <c r="A16" s="0" t="s">
        <v>197</v>
      </c>
      <c r="B16" s="0" t="n">
        <v>100</v>
      </c>
      <c r="C16" s="0" t="n">
        <v>0.0001</v>
      </c>
    </row>
    <row r="17" customFormat="false" ht="15" hidden="false" customHeight="false" outlineLevel="0" collapsed="false">
      <c r="A17" s="0" t="s">
        <v>198</v>
      </c>
      <c r="B17" s="0" t="n">
        <v>100</v>
      </c>
      <c r="C17" s="0" t="n">
        <v>0.0001</v>
      </c>
    </row>
    <row r="18" customFormat="false" ht="15" hidden="false" customHeight="false" outlineLevel="0" collapsed="false">
      <c r="A18" s="0" t="s">
        <v>199</v>
      </c>
      <c r="B18" s="0" t="n">
        <v>100</v>
      </c>
      <c r="C18" s="0" t="n">
        <v>0.0001</v>
      </c>
    </row>
    <row r="19" customFormat="false" ht="15" hidden="false" customHeight="false" outlineLevel="0" collapsed="false">
      <c r="A19" s="0" t="s">
        <v>200</v>
      </c>
      <c r="B19" s="0" t="n">
        <v>100</v>
      </c>
      <c r="C19" s="0" t="n">
        <v>0.0001</v>
      </c>
    </row>
    <row r="20" customFormat="false" ht="15" hidden="false" customHeight="false" outlineLevel="0" collapsed="false">
      <c r="A20" s="0" t="s">
        <v>201</v>
      </c>
      <c r="B20" s="0" t="n">
        <v>100</v>
      </c>
      <c r="C20" s="0" t="n">
        <v>0.0001</v>
      </c>
    </row>
    <row r="21" customFormat="false" ht="15" hidden="false" customHeight="false" outlineLevel="0" collapsed="false">
      <c r="A21" s="0" t="s">
        <v>202</v>
      </c>
      <c r="B21" s="0" t="n">
        <v>100</v>
      </c>
      <c r="C21" s="0" t="n">
        <v>0.0001</v>
      </c>
    </row>
    <row r="22" customFormat="false" ht="15" hidden="false" customHeight="false" outlineLevel="0" collapsed="false">
      <c r="A22" s="0" t="s">
        <v>203</v>
      </c>
      <c r="B22" s="0" t="n">
        <v>100</v>
      </c>
      <c r="C22" s="0" t="n">
        <v>0.0001</v>
      </c>
    </row>
    <row r="23" customFormat="false" ht="15" hidden="false" customHeight="false" outlineLevel="0" collapsed="false">
      <c r="A23" s="0" t="s">
        <v>204</v>
      </c>
      <c r="B23" s="0" t="n">
        <v>100</v>
      </c>
      <c r="C23" s="0" t="n">
        <v>0.0001</v>
      </c>
    </row>
    <row r="24" customFormat="false" ht="15" hidden="false" customHeight="false" outlineLevel="0" collapsed="false">
      <c r="A24" s="0" t="s">
        <v>205</v>
      </c>
      <c r="B24" s="0" t="n">
        <v>100</v>
      </c>
      <c r="C24" s="0" t="n">
        <v>0.0001</v>
      </c>
    </row>
    <row r="25" customFormat="false" ht="15" hidden="false" customHeight="false" outlineLevel="0" collapsed="false">
      <c r="A25" s="0" t="s">
        <v>206</v>
      </c>
      <c r="B25" s="0" t="n">
        <v>100</v>
      </c>
      <c r="C25" s="0" t="n">
        <v>0.0001</v>
      </c>
    </row>
    <row r="26" customFormat="false" ht="15" hidden="false" customHeight="false" outlineLevel="0" collapsed="false">
      <c r="A26" s="0" t="s">
        <v>207</v>
      </c>
      <c r="B26" s="0" t="n">
        <v>100</v>
      </c>
      <c r="C26" s="0" t="n">
        <v>0.0001</v>
      </c>
    </row>
    <row r="27" customFormat="false" ht="15" hidden="false" customHeight="false" outlineLevel="0" collapsed="false">
      <c r="A27" s="0" t="s">
        <v>208</v>
      </c>
      <c r="B27" s="0" t="n">
        <v>100</v>
      </c>
      <c r="C27" s="0" t="n">
        <v>0.0001</v>
      </c>
    </row>
    <row r="28" customFormat="false" ht="15" hidden="false" customHeight="false" outlineLevel="0" collapsed="false">
      <c r="A28" s="0" t="s">
        <v>209</v>
      </c>
      <c r="B28" s="0" t="n">
        <v>100</v>
      </c>
      <c r="C28" s="0" t="n">
        <v>0.0001</v>
      </c>
    </row>
    <row r="29" customFormat="false" ht="15" hidden="false" customHeight="false" outlineLevel="0" collapsed="false">
      <c r="A29" s="0" t="s">
        <v>210</v>
      </c>
      <c r="B29" s="0" t="n">
        <v>100</v>
      </c>
      <c r="C29" s="0" t="n">
        <v>0.0001</v>
      </c>
    </row>
    <row r="30" customFormat="false" ht="15" hidden="false" customHeight="false" outlineLevel="0" collapsed="false">
      <c r="A30" s="0" t="s">
        <v>211</v>
      </c>
      <c r="B30" s="0" t="n">
        <v>100</v>
      </c>
      <c r="C30" s="0" t="n">
        <v>0.0001</v>
      </c>
    </row>
    <row r="31" customFormat="false" ht="15" hidden="false" customHeight="false" outlineLevel="0" collapsed="false">
      <c r="A31" s="0" t="s">
        <v>212</v>
      </c>
      <c r="B31" s="0" t="n">
        <v>100</v>
      </c>
      <c r="C31" s="0" t="n">
        <v>0.0001</v>
      </c>
    </row>
    <row r="32" customFormat="false" ht="15" hidden="false" customHeight="false" outlineLevel="0" collapsed="false">
      <c r="A32" s="0" t="s">
        <v>213</v>
      </c>
      <c r="B32" s="0" t="n">
        <v>100</v>
      </c>
      <c r="C32" s="0" t="n">
        <v>0.0001</v>
      </c>
    </row>
    <row r="33" customFormat="false" ht="15" hidden="false" customHeight="false" outlineLevel="0" collapsed="false">
      <c r="A33" s="0" t="s">
        <v>214</v>
      </c>
      <c r="B33" s="0" t="n">
        <v>100</v>
      </c>
      <c r="C33" s="0" t="n">
        <v>0.0001</v>
      </c>
    </row>
    <row r="34" customFormat="false" ht="15" hidden="false" customHeight="false" outlineLevel="0" collapsed="false">
      <c r="A34" s="0" t="s">
        <v>215</v>
      </c>
      <c r="B34" s="0" t="n">
        <v>100</v>
      </c>
      <c r="C34" s="0" t="n">
        <v>0.0001</v>
      </c>
    </row>
    <row r="35" customFormat="false" ht="15" hidden="false" customHeight="false" outlineLevel="0" collapsed="false">
      <c r="A35" s="0" t="s">
        <v>216</v>
      </c>
      <c r="B35" s="0" t="n">
        <v>100</v>
      </c>
      <c r="C35" s="0" t="n">
        <v>0.0001</v>
      </c>
    </row>
    <row r="36" customFormat="false" ht="15" hidden="false" customHeight="false" outlineLevel="0" collapsed="false">
      <c r="A36" s="0" t="s">
        <v>217</v>
      </c>
      <c r="B36" s="0" t="n">
        <v>100</v>
      </c>
      <c r="C36" s="0" t="n">
        <v>0.0001</v>
      </c>
    </row>
    <row r="37" customFormat="false" ht="15" hidden="false" customHeight="false" outlineLevel="0" collapsed="false">
      <c r="A37" s="0" t="s">
        <v>218</v>
      </c>
      <c r="B37" s="0" t="n">
        <v>100</v>
      </c>
      <c r="C37" s="0" t="n">
        <v>0.0001</v>
      </c>
    </row>
    <row r="38" customFormat="false" ht="15" hidden="false" customHeight="false" outlineLevel="0" collapsed="false">
      <c r="A38" s="0" t="s">
        <v>219</v>
      </c>
      <c r="B38" s="0" t="n">
        <v>100</v>
      </c>
      <c r="C38" s="0" t="n">
        <v>0.0001</v>
      </c>
    </row>
    <row r="39" customFormat="false" ht="15" hidden="false" customHeight="false" outlineLevel="0" collapsed="false">
      <c r="A39" s="0" t="s">
        <v>220</v>
      </c>
      <c r="B39" s="0" t="n">
        <v>100</v>
      </c>
      <c r="C39" s="0" t="n">
        <v>0.0001</v>
      </c>
    </row>
    <row r="40" customFormat="false" ht="15" hidden="false" customHeight="false" outlineLevel="0" collapsed="false">
      <c r="A40" s="0" t="s">
        <v>221</v>
      </c>
      <c r="B40" s="0" t="n">
        <v>100</v>
      </c>
      <c r="C40" s="0" t="n">
        <v>0.0001</v>
      </c>
    </row>
    <row r="41" customFormat="false" ht="15" hidden="false" customHeight="false" outlineLevel="0" collapsed="false">
      <c r="A41" s="0" t="s">
        <v>222</v>
      </c>
      <c r="B41" s="0" t="n">
        <v>100</v>
      </c>
      <c r="C41" s="0" t="n">
        <v>0.0001</v>
      </c>
    </row>
    <row r="42" customFormat="false" ht="15" hidden="false" customHeight="false" outlineLevel="0" collapsed="false">
      <c r="A42" s="0" t="s">
        <v>223</v>
      </c>
      <c r="B42" s="0" t="n">
        <v>100</v>
      </c>
      <c r="C42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" activeCellId="0" sqref="C3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2.72"/>
    <col collapsed="false" customWidth="true" hidden="false" outlineLevel="0" max="5" min="5" style="0" width="9.72"/>
    <col collapsed="false" customWidth="true" hidden="false" outlineLevel="0" max="7" min="7" style="0" width="13.83"/>
  </cols>
  <sheetData>
    <row r="1" customFormat="false" ht="15" hidden="false" customHeight="false" outlineLevel="0" collapsed="false">
      <c r="A1" s="1" t="s">
        <v>224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</row>
    <row r="2" customFormat="false" ht="15" hidden="false" customHeight="false" outlineLevel="0" collapsed="false">
      <c r="A2" s="0" t="s">
        <v>231</v>
      </c>
      <c r="B2" s="0" t="s">
        <v>232</v>
      </c>
      <c r="C2" s="0" t="n">
        <v>0.505</v>
      </c>
      <c r="D2" s="0" t="n">
        <v>6</v>
      </c>
      <c r="E2" s="0" t="s">
        <v>233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2021-04-23T15:01:27Z</dcterms:created>
  <dc:creator>openpyxl</dc:creator>
  <dc:description/>
  <dc:language>en-US</dc:language>
  <cp:lastModifiedBy/>
  <dcterms:modified xsi:type="dcterms:W3CDTF">2022-01-05T16:51:21Z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