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SData" sheetId="1" state="visible" r:id="rId2"/>
    <sheet name="FluxData" sheetId="2" state="visible" r:id="rId3"/>
    <sheet name="Tracer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<sst xmlns="http://schemas.openxmlformats.org/spreadsheetml/2006/main" count="286" uniqueCount="239">
  <si>
    <t xml:space="preserve">fragment name</t>
  </si>
  <si>
    <t xml:space="preserve">EMU</t>
  </si>
  <si>
    <t xml:space="preserve">fragment formula</t>
  </si>
  <si>
    <t xml:space="preserve">data</t>
  </si>
  <si>
    <t xml:space="preserve">error</t>
  </si>
  <si>
    <t xml:space="preserve">met_name</t>
  </si>
  <si>
    <t xml:space="preserve">nC</t>
  </si>
  <si>
    <t xml:space="preserve">met_formula</t>
  </si>
  <si>
    <t xml:space="preserve">ade_d1[LC-MS]</t>
  </si>
  <si>
    <t xml:space="preserve">ade_d1-1,2,3,4,5</t>
  </si>
  <si>
    <t xml:space="preserve">c5</t>
  </si>
  <si>
    <t xml:space="preserve">0.071521 0.187359 0.253749 0.249121 0.179981 0.058269</t>
  </si>
  <si>
    <t xml:space="preserve">0.0076 0.0076 0.0076 0.0076 0.0076 0.0076</t>
  </si>
  <si>
    <t xml:space="preserve">adenine</t>
  </si>
  <si>
    <t xml:space="preserve">C5H5N5</t>
  </si>
  <si>
    <t xml:space="preserve">akg_d1[LC-MS]</t>
  </si>
  <si>
    <t xml:space="preserve">akg_d1-1,2,3,4,5</t>
  </si>
  <si>
    <t xml:space="preserve">0.14929 0.102626 0.245672 0.247525 0.112124 0.142763</t>
  </si>
  <si>
    <t xml:space="preserve">2-oxoglutarate</t>
  </si>
  <si>
    <t xml:space="preserve">C5H4O5</t>
  </si>
  <si>
    <t xml:space="preserve">ala__L_d1[LC-MS]</t>
  </si>
  <si>
    <t xml:space="preserve">ala__L_d1-1,2,3</t>
  </si>
  <si>
    <t xml:space="preserve">c3</t>
  </si>
  <si>
    <t xml:space="preserve">0.472743 0.007971 0.009807 0.509479</t>
  </si>
  <si>
    <t xml:space="preserve">0.0076 0.0076 0.0076 0.0076</t>
  </si>
  <si>
    <t xml:space="preserve">L-alanine</t>
  </si>
  <si>
    <t xml:space="preserve">C3H7N1O2</t>
  </si>
  <si>
    <t xml:space="preserve">arg__L_d1[LC-MS]</t>
  </si>
  <si>
    <t xml:space="preserve">arg__L_d1-1,2,3,4,5,6</t>
  </si>
  <si>
    <t xml:space="preserve">c6</t>
  </si>
  <si>
    <t xml:space="preserve">0.076349 0.125782 0.179071 0.251531 0.174751 0.124568 0.067948</t>
  </si>
  <si>
    <t xml:space="preserve">0.0076 0.0076 0.0076 0.0076 0.0076 0.0076 0.0076</t>
  </si>
  <si>
    <t xml:space="preserve">L-arginine</t>
  </si>
  <si>
    <t xml:space="preserve">C6H15N4O2</t>
  </si>
  <si>
    <t xml:space="preserve">asp__L_d1[LC-MS]</t>
  </si>
  <si>
    <t xml:space="preserve">asp__L_d1-1,2,3,4</t>
  </si>
  <si>
    <t xml:space="preserve">c4</t>
  </si>
  <si>
    <t xml:space="preserve">0.245961 0.239723 0.002185 0.259936 0.252195</t>
  </si>
  <si>
    <t xml:space="preserve">0.0076 0.0076 0.0076 0.0076 0.0076</t>
  </si>
  <si>
    <t xml:space="preserve">L-aspartate</t>
  </si>
  <si>
    <t xml:space="preserve">C4H6N1O4</t>
  </si>
  <si>
    <t xml:space="preserve">citr__L_d1[LC-MS]</t>
  </si>
  <si>
    <t xml:space="preserve">citr__L_d1-1,2,3,4,5,6</t>
  </si>
  <si>
    <t xml:space="preserve">0.071901 0.126498 0.179506 0.250536 0.176298 0.125847 0.069414</t>
  </si>
  <si>
    <t xml:space="preserve">L-citrulline</t>
  </si>
  <si>
    <t xml:space="preserve">C6H13N3O3</t>
  </si>
  <si>
    <t xml:space="preserve">f6p_d1[LC-MS]</t>
  </si>
  <si>
    <t xml:space="preserve">f6p_d1-1,2,3,4,5,6</t>
  </si>
  <si>
    <t xml:space="preserve">0.478757 0.004588 0.0 0.032591 0.006318 0.005999 0.471747</t>
  </si>
  <si>
    <t xml:space="preserve">D-fructose 6-phosphate</t>
  </si>
  <si>
    <t xml:space="preserve">C6H11O9P1</t>
  </si>
  <si>
    <t xml:space="preserve">fdp_d1[LC-MS]</t>
  </si>
  <si>
    <t xml:space="preserve">fdp_d1-1,2,3,4,5,6</t>
  </si>
  <si>
    <t xml:space="preserve">0.307028 0.002418 0.0 0.346107 0.003186 0.003851 0.33741</t>
  </si>
  <si>
    <t xml:space="preserve">0.026393 0.026393 0.026393 0.026393 0.026393 0.026393 0.026393</t>
  </si>
  <si>
    <t xml:space="preserve">fructose 16BP</t>
  </si>
  <si>
    <t xml:space="preserve">C6H10O12P2</t>
  </si>
  <si>
    <t xml:space="preserve">fum_d1[LC-MS]</t>
  </si>
  <si>
    <t xml:space="preserve">fum_d1-1,2,3,4</t>
  </si>
  <si>
    <t xml:space="preserve">0.252684 0.237432 0.020525 0.245587 0.243772</t>
  </si>
  <si>
    <t xml:space="preserve">fumarate</t>
  </si>
  <si>
    <t xml:space="preserve">C4H2O4</t>
  </si>
  <si>
    <t xml:space="preserve">g6p_d1[LC-MS]</t>
  </si>
  <si>
    <t xml:space="preserve">g6p_d1-1,2,3,4,5,6</t>
  </si>
  <si>
    <t xml:space="preserve">0.485927 0.001782 0.0 0.016743 0.003883 0.004265 0.4874</t>
  </si>
  <si>
    <t xml:space="preserve">glucose 6P</t>
  </si>
  <si>
    <t xml:space="preserve">C6H11O9P</t>
  </si>
  <si>
    <t xml:space="preserve">gln__L_d1[LC-MS]</t>
  </si>
  <si>
    <t xml:space="preserve">gln__L_d1-1,2,3,4,5</t>
  </si>
  <si>
    <t xml:space="preserve">0.151493 0.087387 0.231569 0.260541 0.116464 0.152546</t>
  </si>
  <si>
    <t xml:space="preserve">L-glutamine</t>
  </si>
  <si>
    <t xml:space="preserve">C5H10N2O3</t>
  </si>
  <si>
    <t xml:space="preserve">glu__L_d1[LC-MS]</t>
  </si>
  <si>
    <t xml:space="preserve">glu__L_d1-1,2,3,4,5</t>
  </si>
  <si>
    <t xml:space="preserve">0.128389 0.095948 0.256512 0.255775 0.113319 0.150057</t>
  </si>
  <si>
    <t xml:space="preserve">L-glutamate</t>
  </si>
  <si>
    <t xml:space="preserve">C5H8N1O4</t>
  </si>
  <si>
    <t xml:space="preserve">glyc3p_d1[LC-MS]</t>
  </si>
  <si>
    <t xml:space="preserve">glyc3p_d1-1,2,3</t>
  </si>
  <si>
    <t xml:space="preserve">0.510686 0.002236 0.0 0.487078</t>
  </si>
  <si>
    <t xml:space="preserve">glycerol 3P</t>
  </si>
  <si>
    <t xml:space="preserve">C3H7O6P1</t>
  </si>
  <si>
    <t xml:space="preserve">his__L_d1[LC-MS]</t>
  </si>
  <si>
    <t xml:space="preserve">his__L_d1-1,2,3,4,5,6</t>
  </si>
  <si>
    <t xml:space="preserve">0.173862 0.164639 0.089556 0.164056 0.083056 0.169001 0.15583</t>
  </si>
  <si>
    <t xml:space="preserve">0.012541 0.012541 0.012541 0.012541 0.012541 0.012541 0.012541</t>
  </si>
  <si>
    <t xml:space="preserve">L-histidine</t>
  </si>
  <si>
    <t xml:space="preserve">C6H9N3O2</t>
  </si>
  <si>
    <t xml:space="preserve">ile__L_d1[LC-MS]</t>
  </si>
  <si>
    <t xml:space="preserve">ile__L_d1-1,2,3,4,5,6</t>
  </si>
  <si>
    <t xml:space="preserve">0.124213 0.112952 0.138996 0.243817 0.136566 0.124157 0.119299</t>
  </si>
  <si>
    <t xml:space="preserve">L-isoleucine</t>
  </si>
  <si>
    <t xml:space="preserve">C6H13N1O2</t>
  </si>
  <si>
    <t xml:space="preserve">leu__L_d1[LC-MS]</t>
  </si>
  <si>
    <t xml:space="preserve">leu__L_d1-1,2,3,4,5,6</t>
  </si>
  <si>
    <t xml:space="preserve">0.115282 0.000856 0.384348 0.001702 0.390078 0.000521 0.107213</t>
  </si>
  <si>
    <t xml:space="preserve">L-leucine</t>
  </si>
  <si>
    <t xml:space="preserve">lys__L_d1[LC-MS]</t>
  </si>
  <si>
    <t xml:space="preserve">lys__L_d1-1,2,3,4,5,6</t>
  </si>
  <si>
    <t xml:space="preserve">0.130513 0.0 0.346392 0.0 0.406003 0.0 0.117092</t>
  </si>
  <si>
    <t xml:space="preserve">L-lysine</t>
  </si>
  <si>
    <t xml:space="preserve">C6H15N2O2</t>
  </si>
  <si>
    <t xml:space="preserve">mal__L_d1[LC-MS]</t>
  </si>
  <si>
    <t xml:space="preserve">mal__L_d1-1,2,3,4</t>
  </si>
  <si>
    <t xml:space="preserve">0.24586 0.226883 0.034351 0.246406 0.2465</t>
  </si>
  <si>
    <t xml:space="preserve">(S)-malate</t>
  </si>
  <si>
    <t xml:space="preserve">C4H4O5</t>
  </si>
  <si>
    <t xml:space="preserve">met__L_d1[LC-MS]</t>
  </si>
  <si>
    <t xml:space="preserve">met__L_d1-1,2,3,4,5</t>
  </si>
  <si>
    <t xml:space="preserve">0.118344 0.264519 0.10962 0.123686 0.272988 0.110843</t>
  </si>
  <si>
    <t xml:space="preserve">L-methionine</t>
  </si>
  <si>
    <t xml:space="preserve">C5H11N1O2S1</t>
  </si>
  <si>
    <t xml:space="preserve">orn_d1[LC-MS]</t>
  </si>
  <si>
    <t xml:space="preserve">orn_d1-1,2,3,4,5</t>
  </si>
  <si>
    <t xml:space="preserve">0.147869 0.103919 0.256516 0.250135 0.102742 0.138819</t>
  </si>
  <si>
    <t xml:space="preserve">ornithine</t>
  </si>
  <si>
    <t xml:space="preserve">C5H13N2O2</t>
  </si>
  <si>
    <t xml:space="preserve">orot_d1[LC-MS]</t>
  </si>
  <si>
    <t xml:space="preserve">orot_d1-1,2,3,4,5</t>
  </si>
  <si>
    <t xml:space="preserve">0.137945 0.241628 0.11398 0.137062 0.250036 0.119349</t>
  </si>
  <si>
    <t xml:space="preserve">0.066521 0.066521 0.066521 0.066521 0.066521 0.066521</t>
  </si>
  <si>
    <t xml:space="preserve">orotate</t>
  </si>
  <si>
    <t xml:space="preserve">C5H3N2O4</t>
  </si>
  <si>
    <t xml:space="preserve">phe__L_d1[LC-MS]</t>
  </si>
  <si>
    <t xml:space="preserve">phe__L_d1-1,2,3,4,5,6,7,8,9</t>
  </si>
  <si>
    <t xml:space="preserve">c9</t>
  </si>
  <si>
    <t xml:space="preserve">0.100251 0.029078 0.094508 0.156047 0.132251 0.123338 0.15485 0.090555 0.029256 0.089866</t>
  </si>
  <si>
    <t xml:space="preserve">0.0076 0.0076 0.0076 0.0076 0.0076 0.0076 0.0076 0.0076 0.0076 0.0076</t>
  </si>
  <si>
    <t xml:space="preserve">L-phenylalanine</t>
  </si>
  <si>
    <t xml:space="preserve">C9H11N1O2</t>
  </si>
  <si>
    <t xml:space="preserve">pro__L_d1[LC-MS]</t>
  </si>
  <si>
    <t xml:space="preserve">pro__L_d1-1,2,3,4,5</t>
  </si>
  <si>
    <t xml:space="preserve">0.148506 0.092289 0.263959 0.259725 0.098788 0.136733</t>
  </si>
  <si>
    <t xml:space="preserve">L-proline</t>
  </si>
  <si>
    <t xml:space="preserve">C5H9N1O2</t>
  </si>
  <si>
    <t xml:space="preserve">r5p_d1[LC-MS]</t>
  </si>
  <si>
    <t xml:space="preserve">r5p_d1-1,2,3,4,5</t>
  </si>
  <si>
    <t xml:space="preserve">0.348425 0.009836 0.142171 0.145843 0.00457 0.349155</t>
  </si>
  <si>
    <t xml:space="preserve">0.011507 0.011507 0.011507 0.011507 0.011507 0.011507</t>
  </si>
  <si>
    <t xml:space="preserve">ribose 5P</t>
  </si>
  <si>
    <t xml:space="preserve">C5H9O8P1</t>
  </si>
  <si>
    <t xml:space="preserve">s7p_d1[LC-MS]</t>
  </si>
  <si>
    <t xml:space="preserve">s7p_d1-1,2,3,4,5,6,7</t>
  </si>
  <si>
    <t xml:space="preserve">c7</t>
  </si>
  <si>
    <t xml:space="preserve">0.191571 0.018158 0.182162 0.136263 0.129808 0.180325 0.024747 0.136966</t>
  </si>
  <si>
    <t xml:space="preserve">0.013645 0.013645 0.013645 0.013645 0.013645 0.013645 0.013645 0.013645</t>
  </si>
  <si>
    <t xml:space="preserve">sedoheptulose 7P</t>
  </si>
  <si>
    <t xml:space="preserve">C7H13O10P</t>
  </si>
  <si>
    <t xml:space="preserve">ser__L_d1[LC-MS]</t>
  </si>
  <si>
    <t xml:space="preserve">ser__L_d1-1,2,3</t>
  </si>
  <si>
    <t xml:space="preserve">0.416923 0.076979 0.083602 0.422496</t>
  </si>
  <si>
    <t xml:space="preserve">L-serine</t>
  </si>
  <si>
    <t xml:space="preserve">C3H7N1O3</t>
  </si>
  <si>
    <t xml:space="preserve">succ_d1[LC-MS]</t>
  </si>
  <si>
    <t xml:space="preserve">succ_d1-1,2,3,4</t>
  </si>
  <si>
    <t xml:space="preserve">0.401025 0.122246 0.148598 0.133356 0.194775</t>
  </si>
  <si>
    <t xml:space="preserve">succinate</t>
  </si>
  <si>
    <t xml:space="preserve">C4H4O4</t>
  </si>
  <si>
    <t xml:space="preserve">thr__L_d1[LC-MS]</t>
  </si>
  <si>
    <t xml:space="preserve">thr__L_d1-1,2,3,4</t>
  </si>
  <si>
    <t xml:space="preserve">0.250143 0.224081 0.0 0.270189 0.255587</t>
  </si>
  <si>
    <t xml:space="preserve">L-threonine</t>
  </si>
  <si>
    <t xml:space="preserve">C4H9N1O3</t>
  </si>
  <si>
    <t xml:space="preserve">trp__L_d1[LC-MS]</t>
  </si>
  <si>
    <t xml:space="preserve">trp__L_d1-1,2,3,4,5,6,7,8,9,10,11</t>
  </si>
  <si>
    <t xml:space="preserve">c11</t>
  </si>
  <si>
    <t xml:space="preserve">0.03984 0.010873 0.095035 0.116141 0.11196 0.135537 0.144935 0.113352 0.100769 0.093007 0.011317 0.027234</t>
  </si>
  <si>
    <t xml:space="preserve">0.023324 0.023324 0.023324 0.023324 0.023324 0.023324 0.023324 0.023324 0.023324 0.023324 0.023324 0.023324</t>
  </si>
  <si>
    <t xml:space="preserve">L-tryptophan</t>
  </si>
  <si>
    <t xml:space="preserve">C11H12N2O2</t>
  </si>
  <si>
    <t xml:space="preserve">tyr__L_d1[LC-MS]</t>
  </si>
  <si>
    <t xml:space="preserve">tyr__L_d1-1,2,3,4,5,6,7,8,9</t>
  </si>
  <si>
    <t xml:space="preserve">0.106113 0.031174 0.100389 0.164837 0.112551 0.123102 0.150109 0.091235 0.028158 0.092332</t>
  </si>
  <si>
    <t xml:space="preserve">0.020945 0.020945 0.020945 0.020945 0.020945 0.020945 0.020945 0.020945 0.020945 0.020945</t>
  </si>
  <si>
    <t xml:space="preserve">L-tyrosine</t>
  </si>
  <si>
    <t xml:space="preserve">C9H11N1O3</t>
  </si>
  <si>
    <t xml:space="preserve">ump_d1[LC-MS]</t>
  </si>
  <si>
    <t xml:space="preserve">ump_d1-1,2,3,4,5,6,7,8,9</t>
  </si>
  <si>
    <t xml:space="preserve">0.053836 0.084839 0.105442 0.148109 0.123611 0.125035 0.143652 0.098857 0.081386 0.035233</t>
  </si>
  <si>
    <t xml:space="preserve">UMP</t>
  </si>
  <si>
    <t xml:space="preserve">C9H11N2O9P</t>
  </si>
  <si>
    <t xml:space="preserve">val__L_d1[LC-MS]</t>
  </si>
  <si>
    <t xml:space="preserve">val__L_d1-1,2,3,4,5</t>
  </si>
  <si>
    <t xml:space="preserve">0.232267 0.00193 0.24084 0.244646 0.002879 0.277438</t>
  </si>
  <si>
    <t xml:space="preserve">L-valine</t>
  </si>
  <si>
    <t xml:space="preserve">C5H11N1O2</t>
  </si>
  <si>
    <t xml:space="preserve">flux</t>
  </si>
  <si>
    <t xml:space="preserve">value</t>
  </si>
  <si>
    <t xml:space="preserve">BIOMASS.f</t>
  </si>
  <si>
    <t xml:space="preserve">EX_glc__D_e.f</t>
  </si>
  <si>
    <t xml:space="preserve">EX_etoh_e.f</t>
  </si>
  <si>
    <t xml:space="preserve">EX_lac_e.f</t>
  </si>
  <si>
    <t xml:space="preserve">EX_glyc_e.f</t>
  </si>
  <si>
    <t xml:space="preserve">EX_ac_e.f</t>
  </si>
  <si>
    <t xml:space="preserve">EX_mal__L_e.f</t>
  </si>
  <si>
    <t xml:space="preserve">EX_pyr_e.f</t>
  </si>
  <si>
    <t xml:space="preserve">EX_succ_e.f</t>
  </si>
  <si>
    <t xml:space="preserve">DIL_ade_d1.f</t>
  </si>
  <si>
    <t xml:space="preserve">DIL_akg_d1.f</t>
  </si>
  <si>
    <t xml:space="preserve">DIL_ala__L_d1.f</t>
  </si>
  <si>
    <t xml:space="preserve">DIL_arg__L_d1.f</t>
  </si>
  <si>
    <t xml:space="preserve">DIL_asp__L_d1.f</t>
  </si>
  <si>
    <t xml:space="preserve">DIL_citr__L_d1.f</t>
  </si>
  <si>
    <t xml:space="preserve">DIL_f6p_d1.f</t>
  </si>
  <si>
    <t xml:space="preserve">DIL_fdp_d1.f</t>
  </si>
  <si>
    <t xml:space="preserve">DIL_fum_d1.f</t>
  </si>
  <si>
    <t xml:space="preserve">DIL_g6p_d1.f</t>
  </si>
  <si>
    <t xml:space="preserve">DIL_gln__L_d1.f</t>
  </si>
  <si>
    <t xml:space="preserve">DIL_glu__L_d1.f</t>
  </si>
  <si>
    <t xml:space="preserve">DIL_glyc3p_d1.f</t>
  </si>
  <si>
    <t xml:space="preserve">DIL_his__L_d1.f</t>
  </si>
  <si>
    <t xml:space="preserve">DIL_ile__L_d1.f</t>
  </si>
  <si>
    <t xml:space="preserve">DIL_leu__L_d1.f</t>
  </si>
  <si>
    <t xml:space="preserve">DIL_lys__L_d1.f</t>
  </si>
  <si>
    <t xml:space="preserve">DIL_mal__L_d1.f</t>
  </si>
  <si>
    <t xml:space="preserve">DIL_met__L_d1.f</t>
  </si>
  <si>
    <t xml:space="preserve">DIL_orn_d1.f</t>
  </si>
  <si>
    <t xml:space="preserve">DIL_orot_d1.f</t>
  </si>
  <si>
    <t xml:space="preserve">DIL_phe__L_d1.f</t>
  </si>
  <si>
    <t xml:space="preserve">DIL_pro__L_d1.f</t>
  </si>
  <si>
    <t xml:space="preserve">DIL_r5p_d1.f</t>
  </si>
  <si>
    <t xml:space="preserve">DIL_s7p_d1.f</t>
  </si>
  <si>
    <t xml:space="preserve">DIL_ser__L_d1.f</t>
  </si>
  <si>
    <t xml:space="preserve">DIL_succ_d1.f</t>
  </si>
  <si>
    <t xml:space="preserve">DIL_thr__L_d1.f</t>
  </si>
  <si>
    <t xml:space="preserve">DIL_trp__L_d1.f</t>
  </si>
  <si>
    <t xml:space="preserve">DIL_tyr__L_d1.f</t>
  </si>
  <si>
    <t xml:space="preserve">DIL_ump_d1.f</t>
  </si>
  <si>
    <t xml:space="preserve">DIL_val__L_d1.f</t>
  </si>
  <si>
    <t xml:space="preserve">Metabolite</t>
  </si>
  <si>
    <t xml:space="preserve">Tracer Name</t>
  </si>
  <si>
    <t xml:space="preserve">fraction</t>
  </si>
  <si>
    <t xml:space="preserve">nCarbons</t>
  </si>
  <si>
    <t xml:space="preserve">position</t>
  </si>
  <si>
    <t xml:space="preserve">purity</t>
  </si>
  <si>
    <t xml:space="preserve">experiment_id</t>
  </si>
  <si>
    <t xml:space="preserve">glc__D_out</t>
  </si>
  <si>
    <t xml:space="preserve">U-[13C-Glc]</t>
  </si>
  <si>
    <t xml:space="preserve">1,2,3,4,5,6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</si>
</sst>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2" activeCellId="0" sqref="E2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6.87"/>
    <col collapsed="false" customWidth="true" hidden="false" outlineLevel="0" max="4" min="4" style="0" width="25.79"/>
    <col collapsed="false" customWidth="true" hidden="false" outlineLevel="0" max="5" min="5" style="0" width="12.9"/>
    <col collapsed="false" customWidth="true" hidden="false" outlineLevel="0" max="6" min="6" style="0" width="20.98"/>
    <col collapsed="false" customWidth="true" hidden="false" outlineLevel="0" max="8" min="8" style="0" width="13.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n">
        <v>5</v>
      </c>
      <c r="H2" s="0" t="s">
        <v>14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10</v>
      </c>
      <c r="D3" s="0" t="s">
        <v>17</v>
      </c>
      <c r="E3" s="0" t="s">
        <v>12</v>
      </c>
      <c r="F3" s="0" t="s">
        <v>18</v>
      </c>
      <c r="G3" s="0" t="n">
        <v>5</v>
      </c>
      <c r="H3" s="0" t="s">
        <v>19</v>
      </c>
    </row>
    <row r="4" customFormat="false" ht="13.8" hidden="false" customHeight="false" outlineLevel="0" collapsed="false">
      <c r="A4" s="0" t="s">
        <v>20</v>
      </c>
      <c r="B4" s="0" t="s">
        <v>21</v>
      </c>
      <c r="C4" s="0" t="s">
        <v>22</v>
      </c>
      <c r="D4" s="0" t="s">
        <v>23</v>
      </c>
      <c r="E4" s="0" t="s">
        <v>24</v>
      </c>
      <c r="F4" s="0" t="s">
        <v>25</v>
      </c>
      <c r="G4" s="0" t="n">
        <v>3</v>
      </c>
      <c r="H4" s="0" t="s">
        <v>26</v>
      </c>
    </row>
    <row r="5" customFormat="false" ht="13.8" hidden="false" customHeight="false" outlineLevel="0" collapsed="false">
      <c r="A5" s="0" t="s">
        <v>27</v>
      </c>
      <c r="B5" s="0" t="s">
        <v>28</v>
      </c>
      <c r="C5" s="0" t="s">
        <v>29</v>
      </c>
      <c r="D5" s="0" t="s">
        <v>30</v>
      </c>
      <c r="E5" s="0" t="s">
        <v>31</v>
      </c>
      <c r="F5" s="0" t="s">
        <v>32</v>
      </c>
      <c r="G5" s="0" t="n">
        <v>6</v>
      </c>
      <c r="H5" s="0" t="s">
        <v>33</v>
      </c>
    </row>
    <row r="6" customFormat="false" ht="13.8" hidden="false" customHeight="false" outlineLevel="0" collapsed="false">
      <c r="A6" s="0" t="s">
        <v>34</v>
      </c>
      <c r="B6" s="0" t="s">
        <v>35</v>
      </c>
      <c r="C6" s="0" t="s">
        <v>36</v>
      </c>
      <c r="D6" s="0" t="s">
        <v>37</v>
      </c>
      <c r="E6" s="0" t="s">
        <v>38</v>
      </c>
      <c r="F6" s="0" t="s">
        <v>39</v>
      </c>
      <c r="G6" s="0" t="n">
        <v>4</v>
      </c>
      <c r="H6" s="0" t="s">
        <v>40</v>
      </c>
    </row>
    <row r="7" customFormat="false" ht="13.8" hidden="false" customHeight="false" outlineLevel="0" collapsed="false">
      <c r="A7" s="0" t="s">
        <v>41</v>
      </c>
      <c r="B7" s="0" t="s">
        <v>42</v>
      </c>
      <c r="C7" s="0" t="s">
        <v>29</v>
      </c>
      <c r="D7" s="0" t="s">
        <v>43</v>
      </c>
      <c r="E7" s="0" t="s">
        <v>31</v>
      </c>
      <c r="F7" s="0" t="s">
        <v>44</v>
      </c>
      <c r="G7" s="0" t="n">
        <v>6</v>
      </c>
      <c r="H7" s="0" t="s">
        <v>45</v>
      </c>
    </row>
    <row r="8" customFormat="false" ht="13.8" hidden="false" customHeight="false" outlineLevel="0" collapsed="false">
      <c r="A8" s="0" t="s">
        <v>46</v>
      </c>
      <c r="B8" s="0" t="s">
        <v>47</v>
      </c>
      <c r="C8" s="0" t="s">
        <v>29</v>
      </c>
      <c r="D8" s="0" t="s">
        <v>48</v>
      </c>
      <c r="E8" s="0" t="s">
        <v>31</v>
      </c>
      <c r="F8" s="0" t="s">
        <v>49</v>
      </c>
      <c r="G8" s="0" t="n">
        <v>6</v>
      </c>
      <c r="H8" s="0" t="s">
        <v>50</v>
      </c>
    </row>
    <row r="9" customFormat="false" ht="13.8" hidden="false" customHeight="false" outlineLevel="0" collapsed="false">
      <c r="A9" s="0" t="s">
        <v>51</v>
      </c>
      <c r="B9" s="0" t="s">
        <v>52</v>
      </c>
      <c r="C9" s="0" t="s">
        <v>29</v>
      </c>
      <c r="D9" s="0" t="s">
        <v>53</v>
      </c>
      <c r="E9" s="0" t="s">
        <v>54</v>
      </c>
      <c r="F9" s="0" t="s">
        <v>55</v>
      </c>
      <c r="G9" s="0" t="n">
        <v>6</v>
      </c>
      <c r="H9" s="0" t="s">
        <v>56</v>
      </c>
    </row>
    <row r="10" customFormat="false" ht="13.8" hidden="false" customHeight="false" outlineLevel="0" collapsed="false">
      <c r="A10" s="0" t="s">
        <v>57</v>
      </c>
      <c r="B10" s="0" t="s">
        <v>58</v>
      </c>
      <c r="C10" s="0" t="s">
        <v>36</v>
      </c>
      <c r="D10" s="0" t="s">
        <v>59</v>
      </c>
      <c r="E10" s="0" t="s">
        <v>38</v>
      </c>
      <c r="F10" s="0" t="s">
        <v>60</v>
      </c>
      <c r="G10" s="0" t="n">
        <v>4</v>
      </c>
      <c r="H10" s="0" t="s">
        <v>61</v>
      </c>
    </row>
    <row r="11" customFormat="false" ht="13.8" hidden="false" customHeight="false" outlineLevel="0" collapsed="false">
      <c r="A11" s="0" t="s">
        <v>62</v>
      </c>
      <c r="B11" s="0" t="s">
        <v>63</v>
      </c>
      <c r="C11" s="0" t="s">
        <v>29</v>
      </c>
      <c r="D11" s="0" t="s">
        <v>64</v>
      </c>
      <c r="E11" s="0" t="s">
        <v>31</v>
      </c>
      <c r="F11" s="0" t="s">
        <v>65</v>
      </c>
      <c r="G11" s="0" t="n">
        <v>6</v>
      </c>
      <c r="H11" s="0" t="s">
        <v>66</v>
      </c>
    </row>
    <row r="12" customFormat="false" ht="13.8" hidden="false" customHeight="false" outlineLevel="0" collapsed="false">
      <c r="A12" s="0" t="s">
        <v>67</v>
      </c>
      <c r="B12" s="0" t="s">
        <v>68</v>
      </c>
      <c r="C12" s="0" t="s">
        <v>10</v>
      </c>
      <c r="D12" s="0" t="s">
        <v>69</v>
      </c>
      <c r="E12" s="0" t="s">
        <v>12</v>
      </c>
      <c r="F12" s="0" t="s">
        <v>70</v>
      </c>
      <c r="G12" s="0" t="n">
        <v>5</v>
      </c>
      <c r="H12" s="0" t="s">
        <v>71</v>
      </c>
    </row>
    <row r="13" customFormat="false" ht="13.8" hidden="false" customHeight="false" outlineLevel="0" collapsed="false">
      <c r="A13" s="0" t="s">
        <v>72</v>
      </c>
      <c r="B13" s="0" t="s">
        <v>73</v>
      </c>
      <c r="C13" s="0" t="s">
        <v>10</v>
      </c>
      <c r="D13" s="0" t="s">
        <v>74</v>
      </c>
      <c r="E13" s="0" t="s">
        <v>12</v>
      </c>
      <c r="F13" s="0" t="s">
        <v>75</v>
      </c>
      <c r="G13" s="0" t="n">
        <v>5</v>
      </c>
      <c r="H13" s="0" t="s">
        <v>76</v>
      </c>
    </row>
    <row r="14" customFormat="false" ht="13.8" hidden="false" customHeight="false" outlineLevel="0" collapsed="false">
      <c r="A14" s="0" t="s">
        <v>77</v>
      </c>
      <c r="B14" s="0" t="s">
        <v>78</v>
      </c>
      <c r="C14" s="0" t="s">
        <v>22</v>
      </c>
      <c r="D14" s="0" t="s">
        <v>79</v>
      </c>
      <c r="E14" s="0" t="s">
        <v>24</v>
      </c>
      <c r="F14" s="0" t="s">
        <v>80</v>
      </c>
      <c r="G14" s="0" t="n">
        <v>3</v>
      </c>
      <c r="H14" s="0" t="s">
        <v>81</v>
      </c>
    </row>
    <row r="15" customFormat="false" ht="13.8" hidden="false" customHeight="false" outlineLevel="0" collapsed="false">
      <c r="A15" s="0" t="s">
        <v>82</v>
      </c>
      <c r="B15" s="0" t="s">
        <v>83</v>
      </c>
      <c r="C15" s="0" t="s">
        <v>29</v>
      </c>
      <c r="D15" s="0" t="s">
        <v>84</v>
      </c>
      <c r="E15" s="0" t="s">
        <v>85</v>
      </c>
      <c r="F15" s="0" t="s">
        <v>86</v>
      </c>
      <c r="G15" s="0" t="n">
        <v>6</v>
      </c>
      <c r="H15" s="0" t="s">
        <v>87</v>
      </c>
    </row>
    <row r="16" customFormat="false" ht="13.8" hidden="false" customHeight="false" outlineLevel="0" collapsed="false">
      <c r="A16" s="0" t="s">
        <v>88</v>
      </c>
      <c r="B16" s="0" t="s">
        <v>89</v>
      </c>
      <c r="C16" s="0" t="s">
        <v>29</v>
      </c>
      <c r="D16" s="0" t="s">
        <v>90</v>
      </c>
      <c r="E16" s="0" t="s">
        <v>31</v>
      </c>
      <c r="F16" s="0" t="s">
        <v>91</v>
      </c>
      <c r="G16" s="0" t="n">
        <v>6</v>
      </c>
      <c r="H16" s="0" t="s">
        <v>92</v>
      </c>
    </row>
    <row r="17" customFormat="false" ht="13.8" hidden="false" customHeight="false" outlineLevel="0" collapsed="false">
      <c r="A17" s="0" t="s">
        <v>93</v>
      </c>
      <c r="B17" s="0" t="s">
        <v>94</v>
      </c>
      <c r="C17" s="0" t="s">
        <v>29</v>
      </c>
      <c r="D17" s="0" t="s">
        <v>95</v>
      </c>
      <c r="E17" s="0" t="s">
        <v>31</v>
      </c>
      <c r="F17" s="0" t="s">
        <v>96</v>
      </c>
      <c r="G17" s="0" t="n">
        <v>6</v>
      </c>
      <c r="H17" s="0" t="s">
        <v>92</v>
      </c>
    </row>
    <row r="18" customFormat="false" ht="13.8" hidden="false" customHeight="false" outlineLevel="0" collapsed="false">
      <c r="A18" s="0" t="s">
        <v>97</v>
      </c>
      <c r="B18" s="0" t="s">
        <v>98</v>
      </c>
      <c r="C18" s="0" t="s">
        <v>29</v>
      </c>
      <c r="D18" s="2" t="s">
        <v>99</v>
      </c>
      <c r="E18" s="0" t="s">
        <v>31</v>
      </c>
      <c r="F18" s="0" t="s">
        <v>100</v>
      </c>
      <c r="G18" s="0" t="n">
        <v>6</v>
      </c>
      <c r="H18" s="0" t="s">
        <v>101</v>
      </c>
    </row>
    <row r="19" customFormat="false" ht="13.8" hidden="false" customHeight="false" outlineLevel="0" collapsed="false">
      <c r="A19" s="0" t="s">
        <v>102</v>
      </c>
      <c r="B19" s="0" t="s">
        <v>103</v>
      </c>
      <c r="C19" s="0" t="s">
        <v>36</v>
      </c>
      <c r="D19" s="0" t="s">
        <v>104</v>
      </c>
      <c r="E19" s="0" t="s">
        <v>38</v>
      </c>
      <c r="F19" s="0" t="s">
        <v>105</v>
      </c>
      <c r="G19" s="0" t="n">
        <v>4</v>
      </c>
      <c r="H19" s="0" t="s">
        <v>106</v>
      </c>
    </row>
    <row r="20" customFormat="false" ht="13.8" hidden="false" customHeight="false" outlineLevel="0" collapsed="false">
      <c r="A20" s="0" t="s">
        <v>107</v>
      </c>
      <c r="B20" s="0" t="s">
        <v>108</v>
      </c>
      <c r="C20" s="0" t="s">
        <v>10</v>
      </c>
      <c r="D20" s="0" t="s">
        <v>109</v>
      </c>
      <c r="E20" s="0" t="s">
        <v>12</v>
      </c>
      <c r="F20" s="0" t="s">
        <v>110</v>
      </c>
      <c r="G20" s="0" t="n">
        <v>5</v>
      </c>
      <c r="H20" s="0" t="s">
        <v>111</v>
      </c>
    </row>
    <row r="21" customFormat="false" ht="13.8" hidden="false" customHeight="false" outlineLevel="0" collapsed="false">
      <c r="A21" s="0" t="s">
        <v>112</v>
      </c>
      <c r="B21" s="0" t="s">
        <v>113</v>
      </c>
      <c r="C21" s="0" t="s">
        <v>10</v>
      </c>
      <c r="D21" s="0" t="s">
        <v>114</v>
      </c>
      <c r="E21" s="0" t="s">
        <v>12</v>
      </c>
      <c r="F21" s="0" t="s">
        <v>115</v>
      </c>
      <c r="G21" s="0" t="n">
        <v>5</v>
      </c>
      <c r="H21" s="0" t="s">
        <v>116</v>
      </c>
    </row>
    <row r="22" customFormat="false" ht="13.8" hidden="false" customHeight="false" outlineLevel="0" collapsed="false">
      <c r="A22" s="0" t="s">
        <v>117</v>
      </c>
      <c r="B22" s="0" t="s">
        <v>118</v>
      </c>
      <c r="C22" s="0" t="s">
        <v>10</v>
      </c>
      <c r="D22" s="0" t="s">
        <v>119</v>
      </c>
      <c r="E22" s="0" t="s">
        <v>120</v>
      </c>
      <c r="F22" s="0" t="s">
        <v>121</v>
      </c>
      <c r="G22" s="0" t="n">
        <v>5</v>
      </c>
      <c r="H22" s="0" t="s">
        <v>122</v>
      </c>
    </row>
    <row r="23" customFormat="false" ht="13.8" hidden="false" customHeight="false" outlineLevel="0" collapsed="false">
      <c r="A23" s="0" t="s">
        <v>123</v>
      </c>
      <c r="B23" s="0" t="s">
        <v>124</v>
      </c>
      <c r="C23" s="0" t="s">
        <v>125</v>
      </c>
      <c r="D23" s="0" t="s">
        <v>126</v>
      </c>
      <c r="E23" s="0" t="s">
        <v>127</v>
      </c>
      <c r="F23" s="0" t="s">
        <v>128</v>
      </c>
      <c r="G23" s="0" t="n">
        <v>9</v>
      </c>
      <c r="H23" s="0" t="s">
        <v>129</v>
      </c>
    </row>
    <row r="24" customFormat="false" ht="13.8" hidden="false" customHeight="false" outlineLevel="0" collapsed="false">
      <c r="A24" s="0" t="s">
        <v>130</v>
      </c>
      <c r="B24" s="0" t="s">
        <v>131</v>
      </c>
      <c r="C24" s="0" t="s">
        <v>10</v>
      </c>
      <c r="D24" s="0" t="s">
        <v>132</v>
      </c>
      <c r="E24" s="0" t="s">
        <v>12</v>
      </c>
      <c r="F24" s="0" t="s">
        <v>133</v>
      </c>
      <c r="G24" s="0" t="n">
        <v>5</v>
      </c>
      <c r="H24" s="0" t="s">
        <v>134</v>
      </c>
    </row>
    <row r="25" customFormat="false" ht="13.8" hidden="false" customHeight="false" outlineLevel="0" collapsed="false">
      <c r="A25" s="0" t="s">
        <v>135</v>
      </c>
      <c r="B25" s="0" t="s">
        <v>136</v>
      </c>
      <c r="C25" s="0" t="s">
        <v>10</v>
      </c>
      <c r="D25" s="0" t="s">
        <v>137</v>
      </c>
      <c r="E25" s="0" t="s">
        <v>138</v>
      </c>
      <c r="F25" s="0" t="s">
        <v>139</v>
      </c>
      <c r="G25" s="0" t="n">
        <v>5</v>
      </c>
      <c r="H25" s="0" t="s">
        <v>140</v>
      </c>
    </row>
    <row r="26" customFormat="false" ht="13.8" hidden="false" customHeight="false" outlineLevel="0" collapsed="false">
      <c r="A26" s="0" t="s">
        <v>141</v>
      </c>
      <c r="B26" s="0" t="s">
        <v>142</v>
      </c>
      <c r="C26" s="0" t="s">
        <v>143</v>
      </c>
      <c r="D26" s="0" t="s">
        <v>144</v>
      </c>
      <c r="E26" s="0" t="s">
        <v>145</v>
      </c>
      <c r="F26" s="0" t="s">
        <v>146</v>
      </c>
      <c r="G26" s="0" t="n">
        <v>7</v>
      </c>
      <c r="H26" s="0" t="s">
        <v>147</v>
      </c>
    </row>
    <row r="27" customFormat="false" ht="13.8" hidden="false" customHeight="false" outlineLevel="0" collapsed="false">
      <c r="A27" s="0" t="s">
        <v>148</v>
      </c>
      <c r="B27" s="0" t="s">
        <v>149</v>
      </c>
      <c r="C27" s="0" t="s">
        <v>22</v>
      </c>
      <c r="D27" s="0" t="s">
        <v>150</v>
      </c>
      <c r="E27" s="0" t="s">
        <v>24</v>
      </c>
      <c r="F27" s="0" t="s">
        <v>151</v>
      </c>
      <c r="G27" s="0" t="n">
        <v>3</v>
      </c>
      <c r="H27" s="0" t="s">
        <v>152</v>
      </c>
    </row>
    <row r="28" customFormat="false" ht="13.8" hidden="false" customHeight="false" outlineLevel="0" collapsed="false">
      <c r="A28" s="0" t="s">
        <v>153</v>
      </c>
      <c r="B28" s="0" t="s">
        <v>154</v>
      </c>
      <c r="C28" s="0" t="s">
        <v>36</v>
      </c>
      <c r="D28" s="0" t="s">
        <v>155</v>
      </c>
      <c r="E28" s="0" t="s">
        <v>38</v>
      </c>
      <c r="F28" s="0" t="s">
        <v>156</v>
      </c>
      <c r="G28" s="0" t="n">
        <v>4</v>
      </c>
      <c r="H28" s="0" t="s">
        <v>157</v>
      </c>
    </row>
    <row r="29" customFormat="false" ht="13.8" hidden="false" customHeight="false" outlineLevel="0" collapsed="false">
      <c r="A29" s="0" t="s">
        <v>158</v>
      </c>
      <c r="B29" s="0" t="s">
        <v>159</v>
      </c>
      <c r="C29" s="0" t="s">
        <v>36</v>
      </c>
      <c r="D29" s="0" t="s">
        <v>160</v>
      </c>
      <c r="E29" s="0" t="s">
        <v>38</v>
      </c>
      <c r="F29" s="0" t="s">
        <v>161</v>
      </c>
      <c r="G29" s="0" t="n">
        <v>4</v>
      </c>
      <c r="H29" s="0" t="s">
        <v>162</v>
      </c>
    </row>
    <row r="30" customFormat="false" ht="13.8" hidden="false" customHeight="false" outlineLevel="0" collapsed="false">
      <c r="A30" s="0" t="s">
        <v>163</v>
      </c>
      <c r="B30" s="0" t="s">
        <v>164</v>
      </c>
      <c r="C30" s="0" t="s">
        <v>165</v>
      </c>
      <c r="D30" s="0" t="s">
        <v>166</v>
      </c>
      <c r="E30" s="0" t="s">
        <v>167</v>
      </c>
      <c r="F30" s="0" t="s">
        <v>168</v>
      </c>
      <c r="G30" s="0" t="n">
        <v>11</v>
      </c>
      <c r="H30" s="0" t="s">
        <v>169</v>
      </c>
    </row>
    <row r="31" customFormat="false" ht="13.8" hidden="false" customHeight="false" outlineLevel="0" collapsed="false">
      <c r="A31" s="0" t="s">
        <v>170</v>
      </c>
      <c r="B31" s="0" t="s">
        <v>171</v>
      </c>
      <c r="C31" s="0" t="s">
        <v>125</v>
      </c>
      <c r="D31" s="0" t="s">
        <v>172</v>
      </c>
      <c r="E31" s="0" t="s">
        <v>173</v>
      </c>
      <c r="F31" s="0" t="s">
        <v>174</v>
      </c>
      <c r="G31" s="0" t="n">
        <v>9</v>
      </c>
      <c r="H31" s="0" t="s">
        <v>175</v>
      </c>
    </row>
    <row r="32" customFormat="false" ht="13.8" hidden="false" customHeight="false" outlineLevel="0" collapsed="false">
      <c r="A32" s="0" t="s">
        <v>176</v>
      </c>
      <c r="B32" s="0" t="s">
        <v>177</v>
      </c>
      <c r="C32" s="0" t="s">
        <v>125</v>
      </c>
      <c r="D32" s="0" t="s">
        <v>178</v>
      </c>
      <c r="E32" s="0" t="s">
        <v>127</v>
      </c>
      <c r="F32" s="0" t="s">
        <v>179</v>
      </c>
      <c r="G32" s="0" t="n">
        <v>9</v>
      </c>
      <c r="H32" s="0" t="s">
        <v>180</v>
      </c>
    </row>
    <row r="33" customFormat="false" ht="13.8" hidden="false" customHeight="false" outlineLevel="0" collapsed="false">
      <c r="A33" s="0" t="s">
        <v>181</v>
      </c>
      <c r="B33" s="0" t="s">
        <v>182</v>
      </c>
      <c r="C33" s="0" t="s">
        <v>10</v>
      </c>
      <c r="D33" s="0" t="s">
        <v>183</v>
      </c>
      <c r="E33" s="0" t="s">
        <v>12</v>
      </c>
      <c r="F33" s="0" t="s">
        <v>184</v>
      </c>
      <c r="G33" s="0" t="n">
        <v>5</v>
      </c>
      <c r="H33" s="0" t="s">
        <v>185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3.9"/>
  </cols>
  <sheetData>
    <row r="1" customFormat="false" ht="15" hidden="false" customHeight="false" outlineLevel="0" collapsed="false">
      <c r="A1" s="1" t="s">
        <v>186</v>
      </c>
      <c r="B1" s="1" t="s">
        <v>187</v>
      </c>
      <c r="C1" s="1" t="s">
        <v>4</v>
      </c>
    </row>
    <row r="2" customFormat="false" ht="13.8" hidden="false" customHeight="false" outlineLevel="0" collapsed="false">
      <c r="A2" s="2" t="s">
        <v>188</v>
      </c>
      <c r="B2" s="2" t="n">
        <v>0.256</v>
      </c>
      <c r="C2" s="2" t="n">
        <v>0.007</v>
      </c>
    </row>
    <row r="3" customFormat="false" ht="13.8" hidden="false" customHeight="false" outlineLevel="0" collapsed="false">
      <c r="A3" s="2" t="s">
        <v>189</v>
      </c>
      <c r="B3" s="2" t="n">
        <v>28.452</v>
      </c>
      <c r="C3" s="0" t="n">
        <f aca="false">0.1*B3</f>
        <v>2.8452</v>
      </c>
    </row>
    <row r="4" customFormat="false" ht="13.8" hidden="false" customHeight="false" outlineLevel="0" collapsed="false">
      <c r="A4" s="2" t="s">
        <v>190</v>
      </c>
      <c r="B4" s="2" t="n">
        <v>26.828</v>
      </c>
      <c r="C4" s="2" t="n">
        <f aca="false">MIN(4.478, 0.1*B4)</f>
        <v>2.6828</v>
      </c>
    </row>
    <row r="5" customFormat="false" ht="13.8" hidden="false" customHeight="false" outlineLevel="0" collapsed="false">
      <c r="A5" s="2" t="s">
        <v>191</v>
      </c>
      <c r="B5" s="2" t="n">
        <v>0.118</v>
      </c>
      <c r="C5" s="2" t="n">
        <f aca="false">MIN(0.03, 0.01*B5)</f>
        <v>0.00118</v>
      </c>
    </row>
    <row r="6" customFormat="false" ht="13.8" hidden="false" customHeight="false" outlineLevel="0" collapsed="false">
      <c r="A6" s="2" t="s">
        <v>192</v>
      </c>
      <c r="B6" s="2" t="n">
        <v>2.738</v>
      </c>
      <c r="C6" s="2" t="n">
        <f aca="false">MIN(0.476, 0.1*B6)</f>
        <v>0.2738</v>
      </c>
    </row>
    <row r="7" customFormat="false" ht="13.8" hidden="false" customHeight="false" outlineLevel="0" collapsed="false">
      <c r="A7" s="2" t="s">
        <v>193</v>
      </c>
      <c r="B7" s="2" t="n">
        <v>0.2</v>
      </c>
      <c r="C7" s="2" t="n">
        <f aca="false">MIN(0.152, 0.1*B7)</f>
        <v>0.02</v>
      </c>
    </row>
    <row r="8" customFormat="false" ht="13.8" hidden="false" customHeight="false" outlineLevel="0" collapsed="false">
      <c r="A8" s="2" t="s">
        <v>194</v>
      </c>
      <c r="B8" s="2" t="n">
        <v>0.036</v>
      </c>
      <c r="C8" s="2" t="n">
        <f aca="false">MIN(0.1*B8, 0.0032)</f>
        <v>0.0032</v>
      </c>
    </row>
    <row r="9" customFormat="false" ht="13.8" hidden="false" customHeight="false" outlineLevel="0" collapsed="false">
      <c r="A9" s="2" t="s">
        <v>195</v>
      </c>
      <c r="B9" s="2" t="n">
        <v>0.167</v>
      </c>
      <c r="C9" s="2" t="n">
        <f aca="false">MIN(0.1*B9, 0.0123)</f>
        <v>0.0123</v>
      </c>
    </row>
    <row r="10" customFormat="false" ht="13.8" hidden="false" customHeight="false" outlineLevel="0" collapsed="false">
      <c r="A10" s="2" t="s">
        <v>196</v>
      </c>
      <c r="B10" s="2" t="n">
        <v>0.009</v>
      </c>
      <c r="C10" s="2" t="n">
        <f aca="false">MIN(0.1*B10, 0.0012)</f>
        <v>0.0009</v>
      </c>
    </row>
    <row r="11" customFormat="false" ht="13.8" hidden="false" customHeight="false" outlineLevel="0" collapsed="false">
      <c r="A11" s="0" t="s">
        <v>197</v>
      </c>
      <c r="B11" s="0" t="n">
        <v>100</v>
      </c>
      <c r="C11" s="0" t="n">
        <v>0.0001</v>
      </c>
    </row>
    <row r="12" customFormat="false" ht="13.8" hidden="false" customHeight="false" outlineLevel="0" collapsed="false">
      <c r="A12" s="0" t="s">
        <v>198</v>
      </c>
      <c r="B12" s="0" t="n">
        <v>100</v>
      </c>
      <c r="C12" s="0" t="n">
        <v>0.0001</v>
      </c>
    </row>
    <row r="13" customFormat="false" ht="13.8" hidden="false" customHeight="false" outlineLevel="0" collapsed="false">
      <c r="A13" s="0" t="s">
        <v>199</v>
      </c>
      <c r="B13" s="0" t="n">
        <v>100</v>
      </c>
      <c r="C13" s="0" t="n">
        <v>0.0001</v>
      </c>
    </row>
    <row r="14" customFormat="false" ht="13.8" hidden="false" customHeight="false" outlineLevel="0" collapsed="false">
      <c r="A14" s="0" t="s">
        <v>200</v>
      </c>
      <c r="B14" s="0" t="n">
        <v>100</v>
      </c>
      <c r="C14" s="0" t="n">
        <v>0.0001</v>
      </c>
    </row>
    <row r="15" customFormat="false" ht="13.8" hidden="false" customHeight="false" outlineLevel="0" collapsed="false">
      <c r="A15" s="0" t="s">
        <v>201</v>
      </c>
      <c r="B15" s="0" t="n">
        <v>100</v>
      </c>
      <c r="C15" s="0" t="n">
        <v>0.0001</v>
      </c>
    </row>
    <row r="16" customFormat="false" ht="13.8" hidden="false" customHeight="false" outlineLevel="0" collapsed="false">
      <c r="A16" s="0" t="s">
        <v>202</v>
      </c>
      <c r="B16" s="0" t="n">
        <v>100</v>
      </c>
      <c r="C16" s="0" t="n">
        <v>0.0001</v>
      </c>
    </row>
    <row r="17" customFormat="false" ht="13.8" hidden="false" customHeight="false" outlineLevel="0" collapsed="false">
      <c r="A17" s="0" t="s">
        <v>203</v>
      </c>
      <c r="B17" s="0" t="n">
        <v>100</v>
      </c>
      <c r="C17" s="0" t="n">
        <v>0.0001</v>
      </c>
    </row>
    <row r="18" customFormat="false" ht="13.8" hidden="false" customHeight="false" outlineLevel="0" collapsed="false">
      <c r="A18" s="0" t="s">
        <v>204</v>
      </c>
      <c r="B18" s="0" t="n">
        <v>100</v>
      </c>
      <c r="C18" s="0" t="n">
        <v>0.0001</v>
      </c>
    </row>
    <row r="19" customFormat="false" ht="13.8" hidden="false" customHeight="false" outlineLevel="0" collapsed="false">
      <c r="A19" s="0" t="s">
        <v>205</v>
      </c>
      <c r="B19" s="0" t="n">
        <v>100</v>
      </c>
      <c r="C19" s="0" t="n">
        <v>0.0001</v>
      </c>
    </row>
    <row r="20" customFormat="false" ht="13.8" hidden="false" customHeight="false" outlineLevel="0" collapsed="false">
      <c r="A20" s="0" t="s">
        <v>206</v>
      </c>
      <c r="B20" s="0" t="n">
        <v>100</v>
      </c>
      <c r="C20" s="0" t="n">
        <v>0.0001</v>
      </c>
    </row>
    <row r="21" customFormat="false" ht="13.8" hidden="false" customHeight="false" outlineLevel="0" collapsed="false">
      <c r="A21" s="0" t="s">
        <v>207</v>
      </c>
      <c r="B21" s="0" t="n">
        <v>100</v>
      </c>
      <c r="C21" s="0" t="n">
        <v>0.0001</v>
      </c>
    </row>
    <row r="22" customFormat="false" ht="13.8" hidden="false" customHeight="false" outlineLevel="0" collapsed="false">
      <c r="A22" s="0" t="s">
        <v>208</v>
      </c>
      <c r="B22" s="0" t="n">
        <v>100</v>
      </c>
      <c r="C22" s="0" t="n">
        <v>0.0001</v>
      </c>
    </row>
    <row r="23" customFormat="false" ht="13.8" hidden="false" customHeight="false" outlineLevel="0" collapsed="false">
      <c r="A23" s="0" t="s">
        <v>209</v>
      </c>
      <c r="B23" s="0" t="n">
        <v>100</v>
      </c>
      <c r="C23" s="0" t="n">
        <v>0.0001</v>
      </c>
    </row>
    <row r="24" customFormat="false" ht="13.8" hidden="false" customHeight="false" outlineLevel="0" collapsed="false">
      <c r="A24" s="0" t="s">
        <v>210</v>
      </c>
      <c r="B24" s="0" t="n">
        <v>100</v>
      </c>
      <c r="C24" s="0" t="n">
        <v>0.0001</v>
      </c>
    </row>
    <row r="25" customFormat="false" ht="13.8" hidden="false" customHeight="false" outlineLevel="0" collapsed="false">
      <c r="A25" s="0" t="s">
        <v>211</v>
      </c>
      <c r="B25" s="0" t="n">
        <v>100</v>
      </c>
      <c r="C25" s="0" t="n">
        <v>0.0001</v>
      </c>
    </row>
    <row r="26" customFormat="false" ht="13.8" hidden="false" customHeight="false" outlineLevel="0" collapsed="false">
      <c r="A26" s="0" t="s">
        <v>212</v>
      </c>
      <c r="B26" s="0" t="n">
        <v>100</v>
      </c>
      <c r="C26" s="0" t="n">
        <v>0.0001</v>
      </c>
    </row>
    <row r="27" customFormat="false" ht="13.8" hidden="false" customHeight="false" outlineLevel="0" collapsed="false">
      <c r="A27" s="0" t="s">
        <v>213</v>
      </c>
      <c r="B27" s="0" t="n">
        <v>100</v>
      </c>
      <c r="C27" s="0" t="n">
        <v>0.0001</v>
      </c>
    </row>
    <row r="28" customFormat="false" ht="13.8" hidden="false" customHeight="false" outlineLevel="0" collapsed="false">
      <c r="A28" s="0" t="s">
        <v>214</v>
      </c>
      <c r="B28" s="0" t="n">
        <v>100</v>
      </c>
      <c r="C28" s="0" t="n">
        <v>0.0001</v>
      </c>
    </row>
    <row r="29" customFormat="false" ht="13.8" hidden="false" customHeight="false" outlineLevel="0" collapsed="false">
      <c r="A29" s="0" t="s">
        <v>215</v>
      </c>
      <c r="B29" s="0" t="n">
        <v>100</v>
      </c>
      <c r="C29" s="0" t="n">
        <v>0.0001</v>
      </c>
    </row>
    <row r="30" customFormat="false" ht="13.8" hidden="false" customHeight="false" outlineLevel="0" collapsed="false">
      <c r="A30" s="0" t="s">
        <v>216</v>
      </c>
      <c r="B30" s="0" t="n">
        <v>100</v>
      </c>
      <c r="C30" s="0" t="n">
        <v>0.0001</v>
      </c>
    </row>
    <row r="31" customFormat="false" ht="13.8" hidden="false" customHeight="false" outlineLevel="0" collapsed="false">
      <c r="A31" s="0" t="s">
        <v>217</v>
      </c>
      <c r="B31" s="0" t="n">
        <v>100</v>
      </c>
      <c r="C31" s="0" t="n">
        <v>0.0001</v>
      </c>
    </row>
    <row r="32" customFormat="false" ht="13.8" hidden="false" customHeight="false" outlineLevel="0" collapsed="false">
      <c r="A32" s="0" t="s">
        <v>218</v>
      </c>
      <c r="B32" s="0" t="n">
        <v>100</v>
      </c>
      <c r="C32" s="0" t="n">
        <v>0.0001</v>
      </c>
    </row>
    <row r="33" customFormat="false" ht="13.8" hidden="false" customHeight="false" outlineLevel="0" collapsed="false">
      <c r="A33" s="0" t="s">
        <v>219</v>
      </c>
      <c r="B33" s="0" t="n">
        <v>100</v>
      </c>
      <c r="C33" s="0" t="n">
        <v>0.0001</v>
      </c>
    </row>
    <row r="34" customFormat="false" ht="13.8" hidden="false" customHeight="false" outlineLevel="0" collapsed="false">
      <c r="A34" s="0" t="s">
        <v>220</v>
      </c>
      <c r="B34" s="0" t="n">
        <v>100</v>
      </c>
      <c r="C34" s="0" t="n">
        <v>0.0001</v>
      </c>
    </row>
    <row r="35" customFormat="false" ht="13.8" hidden="false" customHeight="false" outlineLevel="0" collapsed="false">
      <c r="A35" s="0" t="s">
        <v>221</v>
      </c>
      <c r="B35" s="0" t="n">
        <v>100</v>
      </c>
      <c r="C35" s="0" t="n">
        <v>0.0001</v>
      </c>
    </row>
    <row r="36" customFormat="false" ht="13.8" hidden="false" customHeight="false" outlineLevel="0" collapsed="false">
      <c r="A36" s="0" t="s">
        <v>222</v>
      </c>
      <c r="B36" s="0" t="n">
        <v>100</v>
      </c>
      <c r="C36" s="0" t="n">
        <v>0.0001</v>
      </c>
    </row>
    <row r="37" customFormat="false" ht="13.8" hidden="false" customHeight="false" outlineLevel="0" collapsed="false">
      <c r="A37" s="0" t="s">
        <v>223</v>
      </c>
      <c r="B37" s="0" t="n">
        <v>100</v>
      </c>
      <c r="C37" s="0" t="n">
        <v>0.0001</v>
      </c>
    </row>
    <row r="38" customFormat="false" ht="13.8" hidden="false" customHeight="false" outlineLevel="0" collapsed="false">
      <c r="A38" s="0" t="s">
        <v>224</v>
      </c>
      <c r="B38" s="0" t="n">
        <v>100</v>
      </c>
      <c r="C38" s="0" t="n">
        <v>0.0001</v>
      </c>
    </row>
    <row r="39" customFormat="false" ht="13.8" hidden="false" customHeight="false" outlineLevel="0" collapsed="false">
      <c r="A39" s="0" t="s">
        <v>225</v>
      </c>
      <c r="B39" s="0" t="n">
        <v>100</v>
      </c>
      <c r="C39" s="0" t="n">
        <v>0.0001</v>
      </c>
    </row>
    <row r="40" customFormat="false" ht="13.8" hidden="false" customHeight="false" outlineLevel="0" collapsed="false">
      <c r="A40" s="0" t="s">
        <v>226</v>
      </c>
      <c r="B40" s="0" t="n">
        <v>100</v>
      </c>
      <c r="C40" s="0" t="n">
        <v>0.0001</v>
      </c>
    </row>
    <row r="41" customFormat="false" ht="13.8" hidden="false" customHeight="false" outlineLevel="0" collapsed="false">
      <c r="A41" s="0" t="s">
        <v>227</v>
      </c>
      <c r="B41" s="0" t="n">
        <v>100</v>
      </c>
      <c r="C41" s="0" t="n">
        <v>0.0001</v>
      </c>
    </row>
    <row r="42" customFormat="false" ht="13.8" hidden="false" customHeight="false" outlineLevel="0" collapsed="false">
      <c r="A42" s="0" t="s">
        <v>228</v>
      </c>
      <c r="B42" s="0" t="n">
        <v>100</v>
      </c>
      <c r="C42" s="0" t="n">
        <v>0.0001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3" activeCellId="0" sqref="C3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1.49"/>
    <col collapsed="false" customWidth="true" hidden="false" outlineLevel="0" max="2" min="2" style="0" width="13.02"/>
    <col collapsed="false" customWidth="true" hidden="false" outlineLevel="0" max="4" min="4" style="0" width="10.13"/>
    <col collapsed="false" customWidth="true" hidden="false" outlineLevel="0" max="5" min="5" style="0" width="9.79"/>
    <col collapsed="false" customWidth="true" hidden="false" outlineLevel="0" max="7" min="7" style="0" width="14.55"/>
  </cols>
  <sheetData>
    <row r="1" customFormat="false" ht="15" hidden="false" customHeight="false" outlineLevel="0" collapsed="false">
      <c r="A1" s="1" t="s">
        <v>229</v>
      </c>
      <c r="B1" s="1" t="s">
        <v>230</v>
      </c>
      <c r="C1" s="1" t="s">
        <v>231</v>
      </c>
      <c r="D1" s="1" t="s">
        <v>232</v>
      </c>
      <c r="E1" s="1" t="s">
        <v>233</v>
      </c>
      <c r="F1" s="1" t="s">
        <v>234</v>
      </c>
      <c r="G1" s="1" t="s">
        <v>235</v>
      </c>
    </row>
    <row r="2" customFormat="false" ht="15" hidden="false" customHeight="false" outlineLevel="0" collapsed="false">
      <c r="A2" s="0" t="s">
        <v>236</v>
      </c>
      <c r="B2" s="0" t="s">
        <v>237</v>
      </c>
      <c r="C2" s="0" t="n">
        <v>0.505</v>
      </c>
      <c r="D2" s="0" t="n">
        <v>6</v>
      </c>
      <c r="E2" s="0" t="s">
        <v>238</v>
      </c>
      <c r="F2" s="0" t="n">
        <v>100</v>
      </c>
      <c r="G2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2021-04-23T15:01:27Z</dcterms:created>
  <dc:creator>openpyxl</dc:creator>
  <dc:description/>
  <dc:language>en-US</dc:language>
  <cp:lastModifiedBy/>
  <dcterms:modified xsi:type="dcterms:W3CDTF">2022-01-05T16:56:35Z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