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<sst xmlns="http://schemas.openxmlformats.org/spreadsheetml/2006/main" count="278" uniqueCount="233">
  <si>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</si>
  <si>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</si>
  <si>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</si>
  <si>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</si>
  <si>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</si>
  <si>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</si>
  <si>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</si>
  <si>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</si>
  <si>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ade_d1[LC-MS]</t>
  </si>
  <si>
    <t xml:space="preserve">ade_d1-1,2,3,4,5</t>
  </si>
  <si>
    <t xml:space="preserve">c5</t>
  </si>
  <si>
    <t xml:space="preserve">0.08701 0.185547 0.248554 0.246364 0.174385 0.05814</t>
  </si>
  <si>
    <t xml:space="preserve">0.0089 0.0089 0.0089 0.0089 0.0089 0.0089</t>
  </si>
  <si>
    <t xml:space="preserve">adenine</t>
  </si>
  <si>
    <t xml:space="preserve">C5H5N5</t>
  </si>
  <si>
    <t xml:space="preserve">akg_d1[LC-MS]</t>
  </si>
  <si>
    <t xml:space="preserve">akg_d1-1,2,3,4,5</t>
  </si>
  <si>
    <t xml:space="preserve">0.161607 0.092944 0.250913 0.235883 0.116042 0.142611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</si>
  <si>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</si>
  <si>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</si>
  <si>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</si>
  <si>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</si>
  <si>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c3</t>
  </si>
  <si>
    <t xml:space="preserve">0.472814 0.004971 0.007656 0.514559</t>
  </si>
  <si>
    <t xml:space="preserve">0.0089 0.0089 0.0089 0.0089</t>
  </si>
  <si>
    <t xml:space="preserve">L-alanine</t>
  </si>
  <si>
    <t xml:space="preserve">C3H7N1O2</t>
  </si>
  <si>
    <t xml:space="preserve">arg__L_d1[LC-MS]</t>
  </si>
  <si>
    <t xml:space="preserve">arg__L_d1-1,2,3,4,5,6</t>
  </si>
  <si>
    <t xml:space="preserve">c6</t>
  </si>
  <si>
    <t xml:space="preserve">0.085607 0.123676 0.1829 0.248178 0.170766 0.124306 0.064567</t>
  </si>
  <si>
    <t xml:space="preserve">0.0089 0.0089 0.0089 0.0089 0.0089 0.0089 0.0089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</si>
  <si>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</si>
  <si>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</si>
  <si>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</si>
  <si>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</si>
  <si>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</si>
  <si>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0.260284 0.225221 0.002918 0.26545 0.246127</t>
  </si>
  <si>
    <t xml:space="preserve">0.0089 0.0089 0.0089 0.0089 0.0089</t>
  </si>
  <si>
    <t xml:space="preserve">L-aspartate</t>
  </si>
  <si>
    <t xml:space="preserve">C4H6N1O4</t>
  </si>
  <si>
    <t xml:space="preserve">citr__L_d1[LC-MS]</t>
  </si>
  <si>
    <t xml:space="preserve">citr__L_d1-1,2,3,4,5,6</t>
  </si>
  <si>
    <t xml:space="preserve">0.078106 0.111766 0.189605 0.26098 0.175236 0.110757 0.07355</t>
  </si>
  <si>
    <t xml:space="preserve">L-citrulline</t>
  </si>
  <si>
    <t xml:space="preserve">C6H13N3O3</t>
  </si>
  <si>
    <t xml:space="preserve">f6p_d1[LC-MS]</t>
  </si>
  <si>
    <t xml:space="preserve">f6p_d1-1,2,3,4,5,6</t>
  </si>
  <si>
    <t xml:space="preserve">0.496164 0.006724 0.000517 0.016623 0.007923 0.010142 0.461907</t>
  </si>
  <si>
    <t xml:space="preserve">D-fructose 6-phosphate</t>
  </si>
  <si>
    <t xml:space="preserve">C6H11O9P1</t>
  </si>
  <si>
    <t xml:space="preserve">fdp_d1[LC-MS]</t>
  </si>
  <si>
    <t xml:space="preserve">fdp_d1-1,2,3,4,5,6</t>
  </si>
  <si>
    <t xml:space="preserve">0.391639 0.0 0.012032 0.338973 0.0 0.0 0.257356</t>
  </si>
  <si>
    <t xml:space="preserve">0.030908 0.030908 0.030908 0.030908 0.030908 0.030908 0.030908</t>
  </si>
  <si>
    <t xml:space="preserve">fructose 16BP</t>
  </si>
  <si>
    <t xml:space="preserve">C6H10O12P2</t>
  </si>
  <si>
    <t xml:space="preserve">fum_d1[LC-MS]</t>
  </si>
  <si>
    <t xml:space="preserve">fum_d1-1,2,3,4</t>
  </si>
  <si>
    <t xml:space="preserve">0.275294 0.193902 0.07523 0.228505 0.227069</t>
  </si>
  <si>
    <t xml:space="preserve">fumarate</t>
  </si>
  <si>
    <t xml:space="preserve">C4H2O4</t>
  </si>
  <si>
    <t xml:space="preserve">g6p_d1[LC-MS]</t>
  </si>
  <si>
    <t xml:space="preserve">g6p_d1-1,2,3,4,5,6</t>
  </si>
  <si>
    <t xml:space="preserve">0.504089 0.000381 0.0 0.003881 0.002486 0.003248 0.485915</t>
  </si>
  <si>
    <t xml:space="preserve">glucose 6P</t>
  </si>
  <si>
    <t xml:space="preserve">C6H11O9P</t>
  </si>
  <si>
    <t xml:space="preserve">glu__L_d1[LC-MS]</t>
  </si>
  <si>
    <t xml:space="preserve">glu__L_d1-1,2,3,4,5</t>
  </si>
  <si>
    <t xml:space="preserve">0.130671 0.089392 0.247047 0.248745 0.110146 0.173999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</si>
  <si>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</si>
  <si>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</si>
  <si>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</si>
  <si>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</si>
  <si>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0.482386 0.053471 0.0 0.464143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</si>
  <si>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</si>
  <si>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</si>
  <si>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</si>
  <si>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</si>
  <si>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0.193505 0.259613 0.057089 0.005171 0.05856 0.255898 0.170164</t>
  </si>
  <si>
    <t xml:space="preserve">0.014686 0.014686 0.014686 0.014686 0.014686 0.014686 0.014686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</si>
  <si>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</si>
  <si>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</si>
  <si>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</si>
  <si>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</si>
  <si>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0.123514 0.094353 0.147025 0.253613 0.14366 0.124921 0.112914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</si>
  <si>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</si>
  <si>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</si>
  <si>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</si>
  <si>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</si>
  <si>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0.152769 0.000747 0.364317 0.003469 0.36695 0.001629 0.110119</t>
  </si>
  <si>
    <t xml:space="preserve">L-leucine</t>
  </si>
  <si>
    <t xml:space="preserve">lys__L_d1[LC-MS]</t>
  </si>
  <si>
    <t xml:space="preserve">lys__L_d1-1,2,3,4,5,6</t>
  </si>
  <si>
    <t xml:space="preserve">0.129684 0.00325 0.325547 0.019739 0.395407 0.005778 0.120595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</si>
  <si>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</si>
  <si>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</si>
  <si>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</si>
  <si>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</si>
  <si>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0.254866 0.196724 0.074513 0.232808 0.241089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</si>
  <si>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</si>
  <si>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</si>
  <si>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</si>
  <si>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</si>
  <si>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0.167927 0.232545 0.097612 0.118885 0.25855 0.124481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</si>
  <si>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</si>
  <si>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</si>
  <si>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</si>
  <si>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</si>
  <si>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0.136533 0.090047 0.294103 0.251025 0.101606 0.126686</t>
  </si>
  <si>
    <t xml:space="preserve">ornithine</t>
  </si>
  <si>
    <t xml:space="preserve">C5H13N2O2</t>
  </si>
  <si>
    <t xml:space="preserve">orot_d1[LC-MS]</t>
  </si>
  <si>
    <t xml:space="preserve">orot_d1-1,2,3,4,5</t>
  </si>
  <si>
    <t xml:space="preserve">0.172159 0.221294 0.111871 0.144781 0.237792 0.112103</t>
  </si>
  <si>
    <t xml:space="preserve">0.077899 0.077899 0.077899 0.077899 0.077899 0.077899</t>
  </si>
  <si>
    <t xml:space="preserve">orotate</t>
  </si>
  <si>
    <t xml:space="preserve">C5H3N2O4</t>
  </si>
  <si>
    <t xml:space="preserve">phe__L_d1[LC-MS]</t>
  </si>
  <si>
    <t xml:space="preserve">phe__L_d1-1,2,3,4,5,6,7,8,9</t>
  </si>
  <si>
    <t xml:space="preserve">c9</t>
  </si>
  <si>
    <t xml:space="preserve">0.133245 0.000588 0.120768 0.131681 0.123059 0.123603 0.129942 0.119468 0.001169 0.116477</t>
  </si>
  <si>
    <t xml:space="preserve">0.0089 0.0089 0.0089 0.0089 0.0089 0.0089 0.0089 0.0089 0.0089 0.0089</t>
  </si>
  <si>
    <t xml:space="preserve">L-phenylalanine</t>
  </si>
  <si>
    <t xml:space="preserve">C9H11N1O2</t>
  </si>
  <si>
    <t xml:space="preserve">pro__L_d1[LC-MS]</t>
  </si>
  <si>
    <t xml:space="preserve">pro__L_d1-1,2,3,4,5</t>
  </si>
  <si>
    <t xml:space="preserve">0.179464 0.078424 0.269516 0.250247 0.098811 0.123538</t>
  </si>
  <si>
    <t xml:space="preserve">L-proline</t>
  </si>
  <si>
    <t xml:space="preserve">C5H9N1O2</t>
  </si>
  <si>
    <t xml:space="preserve">r5p_d1[LC-MS]</t>
  </si>
  <si>
    <t xml:space="preserve">r5p_d1-1,2,3,4,5</t>
  </si>
  <si>
    <t xml:space="preserve">0.381512 0.116455 0.000486 0.000683 0.120695 0.380169</t>
  </si>
  <si>
    <t xml:space="preserve">0.013475 0.013475 0.013475 0.013475 0.013475 0.013475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</si>
  <si>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</si>
  <si>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</si>
  <si>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</si>
  <si>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</si>
  <si>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c7</t>
  </si>
  <si>
    <t xml:space="preserve">0.19735 0.058179 0.105924 0.145317 0.143428 0.108893 0.059852 0.181057</t>
  </si>
  <si>
    <t xml:space="preserve">0.015979 0.015979 0.015979 0.015979 0.015979 0.015979 0.015979 0.015979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</si>
  <si>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</si>
  <si>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</si>
  <si>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</si>
  <si>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</si>
  <si>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0.427808 0.076895 0.080283 0.415014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</si>
  <si>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</si>
  <si>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</si>
  <si>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</si>
  <si>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</si>
  <si>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0.295779 0.075087 0.336226 0.08111 0.211798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</si>
  <si>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</si>
  <si>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</si>
  <si>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</si>
  <si>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</si>
  <si>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0.26271 0.221556 0.001759 0.268354 0.245621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</si>
  <si>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</si>
  <si>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</si>
  <si>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</si>
  <si>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</si>
  <si>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</si>
  <si>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0.068253 0.018358 0.072423 0.072379 0.133241 0.112436 0.127269 0.139885 0.108611 0.088292 0.018375 0.040478</t>
  </si>
  <si>
    <t xml:space="preserve">0.027313 0.027313 0.027313 0.027313 0.027313 0.027313 0.027313 0.027313 0.027313 0.027313 0.027313 0.027313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</si>
  <si>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</si>
  <si>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</si>
  <si>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</si>
  <si>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</si>
  <si>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0.141046 0.0 0.125271 0.128798 0.115154 0.118164 0.127437 0.119179 0.00911 0.115841</t>
  </si>
  <si>
    <t xml:space="preserve">0.024528 0.024528 0.024528 0.024528 0.024528 0.024528 0.024528 0.024528 0.024528 0.024528</t>
  </si>
  <si>
    <t xml:space="preserve">L-tyrosine</t>
  </si>
  <si>
    <t xml:space="preserve">C9H11N1O3</t>
  </si>
  <si>
    <t xml:space="preserve">ump_d1[LC-MS]</t>
  </si>
  <si>
    <t xml:space="preserve">ump_d1-1,2,3,4,5,6,7,8,9</t>
  </si>
  <si>
    <t xml:space="preserve">0.076426 0.105554 0.122879 0.119505 0.09786 0.104403 0.119708 0.118049 0.101824 0.033792</t>
  </si>
  <si>
    <t xml:space="preserve">UMP</t>
  </si>
  <si>
    <t xml:space="preserve">C9H11N2O9P</t>
  </si>
  <si>
    <t xml:space="preserve">val__L_d1[LC-MS]</t>
  </si>
  <si>
    <t xml:space="preserve">val__L_d1-1,2,3,4,5</t>
  </si>
  <si>
    <t xml:space="preserve">0.232439 0.007373 0.246495 0.239777 0.008983 0.264933</t>
  </si>
  <si>
    <t xml:space="preserve">L-valine</t>
  </si>
  <si>
    <t xml:space="preserve">C5H11N1O2</t>
  </si>
  <si>
    <t xml:space="preserve">flux</t>
  </si>
  <si>
    <t xml:space="preserve">value</t>
  </si>
  <si>
    <t xml:space="preserve">BIOMASS.f</t>
  </si>
  <si>
    <t xml:space="preserve">EX_glc__D_e.f</t>
  </si>
  <si>
    <t xml:space="preserve">EX_etoh_e.f</t>
  </si>
  <si>
    <t xml:space="preserve">EX_lac_e.f</t>
  </si>
  <si>
    <t xml:space="preserve">EX_glyc_e.f</t>
  </si>
  <si>
    <t xml:space="preserve">EX_ac_e.f</t>
  </si>
  <si>
    <t xml:space="preserve">EX_mal__L_e.f</t>
  </si>
  <si>
    <t xml:space="preserve">EX_pyr_e.f</t>
  </si>
  <si>
    <t xml:space="preserve">EX_succ_e.f</t>
  </si>
  <si>
    <t xml:space="preserve">DIL_ade_d1.f</t>
  </si>
  <si>
    <t xml:space="preserve">DIL_akg_d1.f</t>
  </si>
  <si>
    <t xml:space="preserve">DIL_ala__L_d1.f</t>
  </si>
  <si>
    <t xml:space="preserve">DIL_arg__L_d1.f</t>
  </si>
  <si>
    <t xml:space="preserve">DIL_asp__L_d1.f</t>
  </si>
  <si>
    <t xml:space="preserve">DIL_citr__L_d1.f</t>
  </si>
  <si>
    <t xml:space="preserve">DIL_f6p_d1.f</t>
  </si>
  <si>
    <t xml:space="preserve">DIL_fdp_d1.f</t>
  </si>
  <si>
    <t xml:space="preserve">DIL_fum_d1.f</t>
  </si>
  <si>
    <t xml:space="preserve">DIL_g6p_d1.f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</si>
  <si>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</si>
  <si>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</si>
  <si>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</si>
  <si>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</si>
  <si>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</si>
  <si>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</si>
  <si>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</si>
  <si>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</si>
  <si>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</si>
  <si>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DIL_orot_d1.f</t>
  </si>
  <si>
    <t xml:space="preserve">DIL_phe__L_d1.f</t>
  </si>
  <si>
    <t xml:space="preserve">DIL_pro__L_d1.f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</si>
  <si>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</si>
  <si>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</si>
  <si>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</si>
  <si>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</si>
  <si>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</si>
  <si>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</si>
  <si>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</si>
  <si>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DIL_ump_d1.f</t>
  </si>
  <si>
    <t xml:space="preserve">DIL_val__L_d1.f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</si>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</sst>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7.09"/>
    <col collapsed="false" customWidth="true" hidden="false" outlineLevel="0" max="4" min="4" style="0" width="25.57"/>
    <col collapsed="false" customWidth="true" hidden="false" outlineLevel="0" max="5" min="5" style="0" width="12.78"/>
    <col collapsed="false" customWidth="true" hidden="false" outlineLevel="0" max="6" min="6" style="0" width="20.98"/>
    <col collapsed="false" customWidth="true" hidden="false" outlineLevel="0" max="8" min="8" style="0" width="12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10</v>
      </c>
      <c r="D3" s="0" t="s">
        <v>17</v>
      </c>
      <c r="E3" s="0" t="s">
        <v>12</v>
      </c>
      <c r="F3" s="0" t="s">
        <v>18</v>
      </c>
      <c r="G3" s="0" t="n">
        <v>5</v>
      </c>
      <c r="H3" s="0" t="s">
        <v>19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n">
        <v>3</v>
      </c>
      <c r="H4" s="0" t="s">
        <v>26</v>
      </c>
    </row>
    <row r="5" customFormat="false" ht="13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n">
        <v>6</v>
      </c>
      <c r="H5" s="0" t="s">
        <v>33</v>
      </c>
    </row>
    <row r="6" customFormat="false" ht="13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n">
        <v>4</v>
      </c>
      <c r="H6" s="0" t="s">
        <v>40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29</v>
      </c>
      <c r="D7" s="0" t="s">
        <v>43</v>
      </c>
      <c r="E7" s="0" t="s">
        <v>31</v>
      </c>
      <c r="F7" s="0" t="s">
        <v>44</v>
      </c>
      <c r="G7" s="0" t="n">
        <v>6</v>
      </c>
      <c r="H7" s="0" t="s">
        <v>45</v>
      </c>
    </row>
    <row r="8" customFormat="false" ht="13.8" hidden="false" customHeight="false" outlineLevel="0" collapsed="false">
      <c r="A8" s="0" t="s">
        <v>46</v>
      </c>
      <c r="B8" s="0" t="s">
        <v>47</v>
      </c>
      <c r="C8" s="0" t="s">
        <v>29</v>
      </c>
      <c r="D8" s="0" t="s">
        <v>48</v>
      </c>
      <c r="E8" s="0" t="s">
        <v>31</v>
      </c>
      <c r="F8" s="0" t="s">
        <v>49</v>
      </c>
      <c r="G8" s="0" t="n">
        <v>6</v>
      </c>
      <c r="H8" s="0" t="s">
        <v>50</v>
      </c>
    </row>
    <row r="9" customFormat="false" ht="13.8" hidden="false" customHeight="false" outlineLevel="0" collapsed="false">
      <c r="A9" s="0" t="s">
        <v>51</v>
      </c>
      <c r="B9" s="0" t="s">
        <v>52</v>
      </c>
      <c r="C9" s="0" t="s">
        <v>29</v>
      </c>
      <c r="D9" s="0" t="s">
        <v>53</v>
      </c>
      <c r="E9" s="0" t="s">
        <v>54</v>
      </c>
      <c r="F9" s="0" t="s">
        <v>55</v>
      </c>
      <c r="G9" s="0" t="n">
        <v>6</v>
      </c>
      <c r="H9" s="0" t="s">
        <v>56</v>
      </c>
    </row>
    <row r="10" customFormat="false" ht="13.8" hidden="false" customHeight="false" outlineLevel="0" collapsed="false">
      <c r="A10" s="2" t="s">
        <v>57</v>
      </c>
      <c r="B10" s="2" t="s">
        <v>58</v>
      </c>
      <c r="C10" s="2" t="s">
        <v>36</v>
      </c>
      <c r="D10" s="2" t="s">
        <v>59</v>
      </c>
      <c r="E10" s="0" t="s">
        <v>38</v>
      </c>
      <c r="F10" s="2" t="s">
        <v>60</v>
      </c>
      <c r="G10" s="2" t="n">
        <v>4</v>
      </c>
      <c r="H10" s="2" t="s">
        <v>61</v>
      </c>
    </row>
    <row r="11" customFormat="false" ht="13.8" hidden="false" customHeight="false" outlineLevel="0" collapsed="false">
      <c r="A11" s="0" t="s">
        <v>62</v>
      </c>
      <c r="B11" s="0" t="s">
        <v>63</v>
      </c>
      <c r="C11" s="0" t="s">
        <v>29</v>
      </c>
      <c r="D11" s="0" t="s">
        <v>64</v>
      </c>
      <c r="E11" s="0" t="s">
        <v>31</v>
      </c>
      <c r="F11" s="0" t="s">
        <v>65</v>
      </c>
      <c r="G11" s="0" t="n">
        <v>6</v>
      </c>
      <c r="H11" s="0" t="s">
        <v>66</v>
      </c>
    </row>
    <row r="12" customFormat="false" ht="13.8" hidden="false" customHeight="false" outlineLevel="0" collapsed="false">
      <c r="A12" s="0" t="s">
        <v>67</v>
      </c>
      <c r="B12" s="0" t="s">
        <v>68</v>
      </c>
      <c r="C12" s="0" t="s">
        <v>10</v>
      </c>
      <c r="D12" s="0" t="s">
        <v>69</v>
      </c>
      <c r="E12" s="0" t="s">
        <v>12</v>
      </c>
      <c r="F12" s="0" t="s">
        <v>70</v>
      </c>
      <c r="G12" s="0" t="n">
        <v>5</v>
      </c>
      <c r="H12" s="0" t="s">
        <v>71</v>
      </c>
    </row>
    <row r="13" customFormat="false" ht="13.8" hidden="false" customHeight="false" outlineLevel="0" collapsed="false">
      <c r="A13" s="0" t="s">
        <v>72</v>
      </c>
      <c r="B13" s="0" t="s">
        <v>73</v>
      </c>
      <c r="C13" s="0" t="s">
        <v>22</v>
      </c>
      <c r="D13" s="0" t="s">
        <v>74</v>
      </c>
      <c r="E13" s="0" t="s">
        <v>24</v>
      </c>
      <c r="F13" s="0" t="s">
        <v>75</v>
      </c>
      <c r="G13" s="0" t="n">
        <v>3</v>
      </c>
      <c r="H13" s="0" t="s">
        <v>76</v>
      </c>
    </row>
    <row r="14" customFormat="false" ht="13.8" hidden="false" customHeight="false" outlineLevel="0" collapsed="false">
      <c r="A14" s="0" t="s">
        <v>77</v>
      </c>
      <c r="B14" s="0" t="s">
        <v>78</v>
      </c>
      <c r="C14" s="0" t="s">
        <v>29</v>
      </c>
      <c r="D14" s="0" t="s">
        <v>79</v>
      </c>
      <c r="E14" s="0" t="s">
        <v>80</v>
      </c>
      <c r="F14" s="0" t="s">
        <v>81</v>
      </c>
      <c r="G14" s="0" t="n">
        <v>6</v>
      </c>
      <c r="H14" s="0" t="s">
        <v>82</v>
      </c>
    </row>
    <row r="15" customFormat="false" ht="13.8" hidden="false" customHeight="false" outlineLevel="0" collapsed="false">
      <c r="A15" s="0" t="s">
        <v>83</v>
      </c>
      <c r="B15" s="0" t="s">
        <v>84</v>
      </c>
      <c r="C15" s="0" t="s">
        <v>29</v>
      </c>
      <c r="D15" s="0" t="s">
        <v>85</v>
      </c>
      <c r="E15" s="0" t="s">
        <v>31</v>
      </c>
      <c r="F15" s="0" t="s">
        <v>86</v>
      </c>
      <c r="G15" s="0" t="n">
        <v>6</v>
      </c>
      <c r="H15" s="0" t="s">
        <v>87</v>
      </c>
    </row>
    <row r="16" customFormat="false" ht="13.8" hidden="false" customHeight="false" outlineLevel="0" collapsed="false">
      <c r="A16" s="0" t="s">
        <v>88</v>
      </c>
      <c r="B16" s="0" t="s">
        <v>89</v>
      </c>
      <c r="C16" s="0" t="s">
        <v>29</v>
      </c>
      <c r="D16" s="0" t="s">
        <v>90</v>
      </c>
      <c r="E16" s="0" t="s">
        <v>31</v>
      </c>
      <c r="F16" s="0" t="s">
        <v>91</v>
      </c>
      <c r="G16" s="0" t="n">
        <v>6</v>
      </c>
      <c r="H16" s="0" t="s">
        <v>87</v>
      </c>
    </row>
    <row r="17" customFormat="false" ht="13.8" hidden="false" customHeight="false" outlineLevel="0" collapsed="false">
      <c r="A17" s="0" t="s">
        <v>92</v>
      </c>
      <c r="B17" s="0" t="s">
        <v>93</v>
      </c>
      <c r="C17" s="0" t="s">
        <v>29</v>
      </c>
      <c r="D17" s="2" t="s">
        <v>94</v>
      </c>
      <c r="E17" s="0" t="s">
        <v>31</v>
      </c>
      <c r="F17" s="0" t="s">
        <v>95</v>
      </c>
      <c r="G17" s="0" t="n">
        <v>6</v>
      </c>
      <c r="H17" s="0" t="s">
        <v>96</v>
      </c>
    </row>
    <row r="18" customFormat="false" ht="13.8" hidden="false" customHeight="false" outlineLevel="0" collapsed="false">
      <c r="A18" s="0" t="s">
        <v>97</v>
      </c>
      <c r="B18" s="0" t="s">
        <v>98</v>
      </c>
      <c r="C18" s="0" t="s">
        <v>36</v>
      </c>
      <c r="D18" s="0" t="s">
        <v>99</v>
      </c>
      <c r="E18" s="0" t="s">
        <v>38</v>
      </c>
      <c r="F18" s="0" t="s">
        <v>100</v>
      </c>
      <c r="G18" s="0" t="n">
        <v>4</v>
      </c>
      <c r="H18" s="0" t="s">
        <v>101</v>
      </c>
    </row>
    <row r="19" customFormat="false" ht="13.8" hidden="false" customHeight="false" outlineLevel="0" collapsed="false">
      <c r="A19" s="0" t="s">
        <v>102</v>
      </c>
      <c r="B19" s="0" t="s">
        <v>103</v>
      </c>
      <c r="C19" s="0" t="s">
        <v>10</v>
      </c>
      <c r="D19" s="0" t="s">
        <v>104</v>
      </c>
      <c r="E19" s="0" t="s">
        <v>12</v>
      </c>
      <c r="F19" s="0" t="s">
        <v>105</v>
      </c>
      <c r="G19" s="0" t="n">
        <v>5</v>
      </c>
      <c r="H19" s="0" t="s">
        <v>106</v>
      </c>
    </row>
    <row r="20" customFormat="false" ht="13.8" hidden="false" customHeight="false" outlineLevel="0" collapsed="false">
      <c r="A20" s="0" t="s">
        <v>107</v>
      </c>
      <c r="B20" s="0" t="s">
        <v>108</v>
      </c>
      <c r="C20" s="0" t="s">
        <v>10</v>
      </c>
      <c r="D20" s="0" t="s">
        <v>109</v>
      </c>
      <c r="E20" s="0" t="s">
        <v>12</v>
      </c>
      <c r="F20" s="0" t="s">
        <v>110</v>
      </c>
      <c r="G20" s="0" t="n">
        <v>5</v>
      </c>
      <c r="H20" s="0" t="s">
        <v>111</v>
      </c>
    </row>
    <row r="21" customFormat="false" ht="13.8" hidden="false" customHeight="false" outlineLevel="0" collapsed="false">
      <c r="A21" s="0" t="s">
        <v>112</v>
      </c>
      <c r="B21" s="0" t="s">
        <v>113</v>
      </c>
      <c r="C21" s="0" t="s">
        <v>10</v>
      </c>
      <c r="D21" s="0" t="s">
        <v>114</v>
      </c>
      <c r="E21" s="0" t="s">
        <v>115</v>
      </c>
      <c r="F21" s="0" t="s">
        <v>116</v>
      </c>
      <c r="G21" s="0" t="n">
        <v>5</v>
      </c>
      <c r="H21" s="0" t="s">
        <v>117</v>
      </c>
    </row>
    <row r="22" customFormat="false" ht="13.8" hidden="false" customHeight="false" outlineLevel="0" collapsed="false">
      <c r="A22" s="0" t="s">
        <v>118</v>
      </c>
      <c r="B22" s="0" t="s">
        <v>119</v>
      </c>
      <c r="C22" s="0" t="s">
        <v>120</v>
      </c>
      <c r="D22" s="0" t="s">
        <v>121</v>
      </c>
      <c r="E22" s="0" t="s">
        <v>122</v>
      </c>
      <c r="F22" s="0" t="s">
        <v>123</v>
      </c>
      <c r="G22" s="0" t="n">
        <v>9</v>
      </c>
      <c r="H22" s="0" t="s">
        <v>124</v>
      </c>
    </row>
    <row r="23" customFormat="false" ht="13.8" hidden="false" customHeight="false" outlineLevel="0" collapsed="false">
      <c r="A23" s="0" t="s">
        <v>125</v>
      </c>
      <c r="B23" s="0" t="s">
        <v>126</v>
      </c>
      <c r="C23" s="0" t="s">
        <v>10</v>
      </c>
      <c r="D23" s="0" t="s">
        <v>127</v>
      </c>
      <c r="E23" s="0" t="s">
        <v>12</v>
      </c>
      <c r="F23" s="0" t="s">
        <v>128</v>
      </c>
      <c r="G23" s="0" t="n">
        <v>5</v>
      </c>
      <c r="H23" s="0" t="s">
        <v>129</v>
      </c>
    </row>
    <row r="24" customFormat="false" ht="13.8" hidden="false" customHeight="false" outlineLevel="0" collapsed="false">
      <c r="A24" s="0" t="s">
        <v>130</v>
      </c>
      <c r="B24" s="0" t="s">
        <v>131</v>
      </c>
      <c r="C24" s="0" t="s">
        <v>10</v>
      </c>
      <c r="D24" s="0" t="s">
        <v>132</v>
      </c>
      <c r="E24" s="0" t="s">
        <v>133</v>
      </c>
      <c r="F24" s="0" t="s">
        <v>134</v>
      </c>
      <c r="G24" s="0" t="n">
        <v>5</v>
      </c>
      <c r="H24" s="0" t="s">
        <v>135</v>
      </c>
    </row>
    <row r="25" customFormat="false" ht="13.8" hidden="false" customHeight="false" outlineLevel="0" collapsed="false">
      <c r="A25" s="0" t="s">
        <v>136</v>
      </c>
      <c r="B25" s="0" t="s">
        <v>137</v>
      </c>
      <c r="C25" s="0" t="s">
        <v>138</v>
      </c>
      <c r="D25" s="0" t="s">
        <v>139</v>
      </c>
      <c r="E25" s="0" t="s">
        <v>140</v>
      </c>
      <c r="F25" s="0" t="s">
        <v>141</v>
      </c>
      <c r="G25" s="0" t="n">
        <v>7</v>
      </c>
      <c r="H25" s="0" t="s">
        <v>142</v>
      </c>
    </row>
    <row r="26" customFormat="false" ht="13.8" hidden="false" customHeight="false" outlineLevel="0" collapsed="false">
      <c r="A26" s="0" t="s">
        <v>143</v>
      </c>
      <c r="B26" s="0" t="s">
        <v>144</v>
      </c>
      <c r="C26" s="0" t="s">
        <v>22</v>
      </c>
      <c r="D26" s="0" t="s">
        <v>145</v>
      </c>
      <c r="E26" s="0" t="s">
        <v>24</v>
      </c>
      <c r="F26" s="0" t="s">
        <v>146</v>
      </c>
      <c r="G26" s="0" t="n">
        <v>3</v>
      </c>
      <c r="H26" s="0" t="s">
        <v>147</v>
      </c>
    </row>
    <row r="27" customFormat="false" ht="13.8" hidden="false" customHeight="false" outlineLevel="0" collapsed="false">
      <c r="A27" s="0" t="s">
        <v>148</v>
      </c>
      <c r="B27" s="0" t="s">
        <v>149</v>
      </c>
      <c r="C27" s="0" t="s">
        <v>36</v>
      </c>
      <c r="D27" s="0" t="s">
        <v>150</v>
      </c>
      <c r="E27" s="0" t="s">
        <v>38</v>
      </c>
      <c r="F27" s="0" t="s">
        <v>151</v>
      </c>
      <c r="G27" s="0" t="n">
        <v>4</v>
      </c>
      <c r="H27" s="0" t="s">
        <v>152</v>
      </c>
    </row>
    <row r="28" customFormat="false" ht="13.8" hidden="false" customHeight="false" outlineLevel="0" collapsed="false">
      <c r="A28" s="0" t="s">
        <v>153</v>
      </c>
      <c r="B28" s="0" t="s">
        <v>154</v>
      </c>
      <c r="C28" s="0" t="s">
        <v>36</v>
      </c>
      <c r="D28" s="0" t="s">
        <v>155</v>
      </c>
      <c r="E28" s="0" t="s">
        <v>38</v>
      </c>
      <c r="F28" s="0" t="s">
        <v>156</v>
      </c>
      <c r="G28" s="0" t="n">
        <v>4</v>
      </c>
      <c r="H28" s="0" t="s">
        <v>157</v>
      </c>
    </row>
    <row r="29" customFormat="false" ht="13.8" hidden="false" customHeight="false" outlineLevel="0" collapsed="false">
      <c r="A29" s="0" t="s">
        <v>158</v>
      </c>
      <c r="B29" s="0" t="s">
        <v>159</v>
      </c>
      <c r="C29" s="0" t="s">
        <v>160</v>
      </c>
      <c r="D29" s="0" t="s">
        <v>161</v>
      </c>
      <c r="E29" s="0" t="s">
        <v>162</v>
      </c>
      <c r="F29" s="0" t="s">
        <v>163</v>
      </c>
      <c r="G29" s="0" t="n">
        <v>11</v>
      </c>
      <c r="H29" s="0" t="s">
        <v>164</v>
      </c>
    </row>
    <row r="30" customFormat="false" ht="13.8" hidden="false" customHeight="false" outlineLevel="0" collapsed="false">
      <c r="A30" s="0" t="s">
        <v>165</v>
      </c>
      <c r="B30" s="0" t="s">
        <v>166</v>
      </c>
      <c r="C30" s="0" t="s">
        <v>120</v>
      </c>
      <c r="D30" s="0" t="s">
        <v>167</v>
      </c>
      <c r="E30" s="0" t="s">
        <v>168</v>
      </c>
      <c r="F30" s="0" t="s">
        <v>169</v>
      </c>
      <c r="G30" s="0" t="n">
        <v>9</v>
      </c>
      <c r="H30" s="0" t="s">
        <v>170</v>
      </c>
    </row>
    <row r="31" customFormat="false" ht="13.8" hidden="false" customHeight="false" outlineLevel="0" collapsed="false">
      <c r="A31" s="0" t="s">
        <v>171</v>
      </c>
      <c r="B31" s="0" t="s">
        <v>172</v>
      </c>
      <c r="C31" s="0" t="s">
        <v>120</v>
      </c>
      <c r="D31" s="0" t="s">
        <v>173</v>
      </c>
      <c r="E31" s="0" t="s">
        <v>122</v>
      </c>
      <c r="F31" s="0" t="s">
        <v>174</v>
      </c>
      <c r="G31" s="0" t="n">
        <v>9</v>
      </c>
      <c r="H31" s="0" t="s">
        <v>175</v>
      </c>
    </row>
    <row r="32" customFormat="false" ht="13.8" hidden="false" customHeight="false" outlineLevel="0" collapsed="false">
      <c r="A32" s="0" t="s">
        <v>176</v>
      </c>
      <c r="B32" s="0" t="s">
        <v>177</v>
      </c>
      <c r="C32" s="0" t="s">
        <v>10</v>
      </c>
      <c r="D32" s="0" t="s">
        <v>178</v>
      </c>
      <c r="E32" s="0" t="s">
        <v>12</v>
      </c>
      <c r="F32" s="0" t="s">
        <v>179</v>
      </c>
      <c r="G32" s="0" t="n">
        <v>5</v>
      </c>
      <c r="H32" s="0" t="s">
        <v>180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42"/>
  </cols>
  <sheetData>
    <row r="1" customFormat="false" ht="15" hidden="false" customHeight="false" outlineLevel="0" collapsed="false">
      <c r="A1" s="1" t="s">
        <v>181</v>
      </c>
      <c r="B1" s="1" t="s">
        <v>182</v>
      </c>
      <c r="C1" s="1" t="s">
        <v>4</v>
      </c>
    </row>
    <row r="2" customFormat="false" ht="13.8" hidden="false" customHeight="false" outlineLevel="0" collapsed="false">
      <c r="A2" s="2" t="s">
        <v>183</v>
      </c>
      <c r="B2" s="2" t="n">
        <v>0.209</v>
      </c>
      <c r="C2" s="2" t="n">
        <v>0.004</v>
      </c>
    </row>
    <row r="3" customFormat="false" ht="13.8" hidden="false" customHeight="false" outlineLevel="0" collapsed="false">
      <c r="A3" s="2" t="s">
        <v>184</v>
      </c>
      <c r="B3" s="2" t="n">
        <v>18.408</v>
      </c>
      <c r="C3" s="0" t="n">
        <f aca="false">0.1*B3</f>
        <v>1.8408</v>
      </c>
    </row>
    <row r="4" customFormat="false" ht="13.8" hidden="false" customHeight="false" outlineLevel="0" collapsed="false">
      <c r="A4" s="2" t="s">
        <v>185</v>
      </c>
      <c r="B4" s="2" t="n">
        <v>19.862</v>
      </c>
      <c r="C4" s="2" t="n">
        <f aca="false">MIN(2.371, 0.1*B4)</f>
        <v>1.9862</v>
      </c>
    </row>
    <row r="5" customFormat="false" ht="13.8" hidden="false" customHeight="false" outlineLevel="0" collapsed="false">
      <c r="A5" s="2" t="s">
        <v>186</v>
      </c>
      <c r="B5" s="2" t="n">
        <v>0.039</v>
      </c>
      <c r="C5" s="2" t="n">
        <f aca="false">MIN(0.031, 0.1*B5)</f>
        <v>0.0039</v>
      </c>
    </row>
    <row r="6" customFormat="false" ht="13.8" hidden="false" customHeight="false" outlineLevel="0" collapsed="false">
      <c r="A6" s="2" t="s">
        <v>187</v>
      </c>
      <c r="B6" s="2" t="n">
        <v>1.125</v>
      </c>
      <c r="C6" s="2" t="n">
        <f aca="false">MIN(0.155, 0.1*B6)</f>
        <v>0.1125</v>
      </c>
    </row>
    <row r="7" customFormat="false" ht="13.8" hidden="false" customHeight="false" outlineLevel="0" collapsed="false">
      <c r="A7" s="2" t="s">
        <v>188</v>
      </c>
      <c r="B7" s="2" t="n">
        <v>0.918</v>
      </c>
      <c r="C7" s="2" t="n">
        <f aca="false">MIN(0.137, 0.1*B7)</f>
        <v>0.0918</v>
      </c>
    </row>
    <row r="8" customFormat="false" ht="13.8" hidden="false" customHeight="false" outlineLevel="0" collapsed="false">
      <c r="A8" s="2" t="s">
        <v>189</v>
      </c>
      <c r="B8" s="2" t="n">
        <v>0.013</v>
      </c>
      <c r="C8" s="2" t="n">
        <f aca="false">MIN(0.1*B8, 0.0012)</f>
        <v>0.0012</v>
      </c>
    </row>
    <row r="9" customFormat="false" ht="13.8" hidden="false" customHeight="false" outlineLevel="0" collapsed="false">
      <c r="A9" s="2" t="s">
        <v>190</v>
      </c>
      <c r="B9" s="2" t="n">
        <v>0.168</v>
      </c>
      <c r="C9" s="2" t="n">
        <f aca="false">MIN(0.1*B9, 0.013)</f>
        <v>0.013</v>
      </c>
    </row>
    <row r="10" customFormat="false" ht="13.8" hidden="false" customHeight="false" outlineLevel="0" collapsed="false">
      <c r="A10" s="2" t="s">
        <v>191</v>
      </c>
      <c r="B10" s="2" t="n">
        <v>0.002</v>
      </c>
      <c r="C10" s="2" t="n">
        <f aca="false">MIN(0.1*B10, 0.0008)</f>
        <v>0.0002</v>
      </c>
    </row>
    <row r="11" customFormat="false" ht="15" hidden="false" customHeight="false" outlineLevel="0" collapsed="false">
      <c r="A11" s="0" t="s">
        <v>192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193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194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195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196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197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198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199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200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201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202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203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204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205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206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207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208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209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210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211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212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213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214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215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216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217</v>
      </c>
      <c r="B36" s="0" t="n">
        <v>100</v>
      </c>
      <c r="C36" s="0" t="n">
        <v>0.0001</v>
      </c>
    </row>
    <row r="37" customFormat="false" ht="15" hidden="false" customHeight="false" outlineLevel="0" collapsed="false">
      <c r="A37" s="0" t="s">
        <v>218</v>
      </c>
      <c r="B37" s="0" t="n">
        <v>100</v>
      </c>
      <c r="C37" s="0" t="n">
        <v>0.0001</v>
      </c>
    </row>
    <row r="38" customFormat="false" ht="15" hidden="false" customHeight="false" outlineLevel="0" collapsed="false">
      <c r="A38" s="0" t="s">
        <v>219</v>
      </c>
      <c r="B38" s="0" t="n">
        <v>100</v>
      </c>
      <c r="C38" s="0" t="n">
        <v>0.0001</v>
      </c>
    </row>
    <row r="39" customFormat="false" ht="15" hidden="false" customHeight="false" outlineLevel="0" collapsed="false">
      <c r="A39" s="0" t="s">
        <v>220</v>
      </c>
      <c r="B39" s="0" t="n">
        <v>100</v>
      </c>
      <c r="C39" s="0" t="n">
        <v>0.0001</v>
      </c>
    </row>
    <row r="40" customFormat="false" ht="15" hidden="false" customHeight="false" outlineLevel="0" collapsed="false">
      <c r="A40" s="0" t="s">
        <v>221</v>
      </c>
      <c r="B40" s="0" t="n">
        <v>100</v>
      </c>
      <c r="C40" s="0" t="n">
        <v>0.0001</v>
      </c>
    </row>
    <row r="41" customFormat="false" ht="15" hidden="false" customHeight="false" outlineLevel="0" collapsed="false">
      <c r="A41" s="0" t="s">
        <v>222</v>
      </c>
      <c r="B41" s="0" t="n">
        <v>100</v>
      </c>
      <c r="C41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2.81"/>
    <col collapsed="false" customWidth="true" hidden="false" outlineLevel="0" max="5" min="4" style="0" width="9.63"/>
    <col collapsed="false" customWidth="true" hidden="false" outlineLevel="0" max="7" min="7" style="0" width="13.91"/>
  </cols>
  <sheetData>
    <row r="1" customFormat="false" ht="15" hidden="false" customHeight="false" outlineLevel="0" collapsed="false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</row>
    <row r="2" customFormat="false" ht="15" hidden="false" customHeight="false" outlineLevel="0" collapsed="false">
      <c r="A2" s="0" t="s">
        <v>230</v>
      </c>
      <c r="B2" s="0" t="s">
        <v>231</v>
      </c>
      <c r="C2" s="0" t="n">
        <v>0.505</v>
      </c>
      <c r="D2" s="0" t="n">
        <v>6</v>
      </c>
      <c r="E2" s="0" t="s">
        <v>232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2021-04-23T15:01:27Z</dcterms:created>
  <dc:creator>openpyxl</dc:creator>
  <dc:description/>
  <dc:language>en-US</dc:language>
  <cp:lastModifiedBy/>
  <dcterms:modified xsi:type="dcterms:W3CDTF">2022-01-05T17:31:53Z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