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en\Code\VCA\"/>
    </mc:Choice>
  </mc:AlternateContent>
  <xr:revisionPtr revIDLastSave="0" documentId="13_ncr:1_{FCD98C2A-F5A4-46D9-A48E-36B385B46568}" xr6:coauthVersionLast="34" xr6:coauthVersionMax="34" xr10:uidLastSave="{00000000-0000-0000-0000-000000000000}"/>
  <bookViews>
    <workbookView xWindow="0" yWindow="0" windowWidth="25545" windowHeight="18120" xr2:uid="{D120D5B5-606E-49B3-8DBD-703CF8BB7901}"/>
  </bookViews>
  <sheets>
    <sheet name="VCA Rev A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1" l="1"/>
  <c r="I33" i="1" s="1"/>
  <c r="H31" i="1"/>
  <c r="I31" i="1" s="1"/>
  <c r="H34" i="1"/>
  <c r="I34" i="1" s="1"/>
  <c r="I38" i="1"/>
  <c r="I37" i="1"/>
  <c r="I36" i="1"/>
  <c r="I35" i="1"/>
  <c r="I32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G39" i="1" l="1"/>
  <c r="I39" i="1" l="1"/>
</calcChain>
</file>

<file path=xl/sharedStrings.xml><?xml version="1.0" encoding="utf-8"?>
<sst xmlns="http://schemas.openxmlformats.org/spreadsheetml/2006/main" count="184" uniqueCount="128">
  <si>
    <t>Comment</t>
  </si>
  <si>
    <t>Description</t>
  </si>
  <si>
    <t>Designator</t>
  </si>
  <si>
    <t>Footprint</t>
  </si>
  <si>
    <t>LibRef</t>
  </si>
  <si>
    <t>Quantity</t>
  </si>
  <si>
    <t>100k</t>
  </si>
  <si>
    <t>Res Cermet Trimmer 100K Ohm 10% 1/2W 21(Elec)/23(Mech)Turn 2.2mm (9.7 X 5 X 11.1mm) Pin Thru-Hole Tube</t>
  </si>
  <si>
    <t>PCB-grgx94mf10c7phwur416-1</t>
  </si>
  <si>
    <t>CMP-64faafae1c81bb3d-1</t>
  </si>
  <si>
    <t>PCB-4018384-1</t>
  </si>
  <si>
    <t>100nF</t>
  </si>
  <si>
    <t>CAPACITOR CERAMIC 0.1UF, 50V, X7R, 10%, RAD</t>
  </si>
  <si>
    <t>CMP-3964680-3</t>
  </si>
  <si>
    <t>Electrolytic capacitor Radial lead 2.5 mm 10 µF 16 V 20 % (Ø) 4 mm Panasonic EEA-GA1C100H 1 pc(s)</t>
  </si>
  <si>
    <t>PCB-xswzn1jk2ejoevwvaoxh-1</t>
  </si>
  <si>
    <t>CMP-b868704b0d3c67af-1</t>
  </si>
  <si>
    <t>1N4007-T</t>
  </si>
  <si>
    <t>1.0 A Rectifier, 8 pF, 1000 V, -65 to 150 degC, 2-Pin DO-41 Plastic, RoHS, Tape and Reel</t>
  </si>
  <si>
    <t>DIOD-DO-41-P-2_V</t>
  </si>
  <si>
    <t>CMP-815216-9</t>
  </si>
  <si>
    <t>LED</t>
  </si>
  <si>
    <t>samtec TSW-105-07-G-D</t>
  </si>
  <si>
    <t>Conn Unshrouded Header HDR 10 POS 2.54mm Solder ST Thru-Hole Automotive Bulk</t>
  </si>
  <si>
    <t>j*1</t>
  </si>
  <si>
    <t>PCB-2.54</t>
  </si>
  <si>
    <t>CMP-fd383436ff4822ff-3</t>
  </si>
  <si>
    <t>33k</t>
  </si>
  <si>
    <t>Generic Resistor</t>
  </si>
  <si>
    <t>PCB-scfsqlcj2xexsqh83e8b-1</t>
  </si>
  <si>
    <t>CMP-h62b46ec65u1fim3rs99-5</t>
  </si>
  <si>
    <t>1k</t>
  </si>
  <si>
    <t>47k</t>
  </si>
  <si>
    <t>4k7</t>
  </si>
  <si>
    <t>10k</t>
  </si>
  <si>
    <t>U1</t>
  </si>
  <si>
    <t>TL074CN</t>
  </si>
  <si>
    <t>Quad Low-Noise JFET-Input General-Purpose Operational Amplifier, 7 to 36 V, 0 to 70 degC, 14-pin DIP (N14), Pb-Free (RoHS)</t>
  </si>
  <si>
    <t>TI-N14</t>
  </si>
  <si>
    <t>CMP-1321015-3</t>
  </si>
  <si>
    <t>Total</t>
  </si>
  <si>
    <t>SGD</t>
  </si>
  <si>
    <t>Vertical PCB Mount 9mm 100k Potentiometer</t>
  </si>
  <si>
    <t>Resistor foo</t>
  </si>
  <si>
    <t>CMP-v7h8zal8rowsx2pq2wqv-3</t>
  </si>
  <si>
    <t>WQP-PJ398SM</t>
  </si>
  <si>
    <t>3.5mm Mono Jack PCB Mount</t>
  </si>
  <si>
    <t>PCB-msapmydrilbsl74io7e2-1</t>
  </si>
  <si>
    <t>P1, P2</t>
  </si>
  <si>
    <t>PCB-vhrr5z6azygjzs3qzahn-1</t>
  </si>
  <si>
    <t>2.2nF</t>
  </si>
  <si>
    <t>C1, C2, C3, C4</t>
  </si>
  <si>
    <t>Cap Pol2</t>
  </si>
  <si>
    <t>C5, C8</t>
  </si>
  <si>
    <t>C6, C7, C9, C10</t>
  </si>
  <si>
    <t>1N4148</t>
  </si>
  <si>
    <t>DIODE GEN PURP 100V 200MA DO35</t>
  </si>
  <si>
    <t>D1, D2</t>
  </si>
  <si>
    <t>PCB-rs5tsfd40ie4dftnk2d5-1</t>
  </si>
  <si>
    <t>CMP-814702-5</t>
  </si>
  <si>
    <t>D3, D4</t>
  </si>
  <si>
    <t>TE Connectivity / AMP 826942-6</t>
  </si>
  <si>
    <t>Wire-To-Board Connector, Straight, AMPMODU Mod II Series, Through Hole, Header, 12, 2.54 mm</t>
  </si>
  <si>
    <t>PCB-5yyv7wuue5ehtuetu923-1</t>
  </si>
  <si>
    <t>CMP-29e6e2989926f621-1</t>
  </si>
  <si>
    <t>NPN</t>
  </si>
  <si>
    <t>Transistor Npn Silicon 50v Ic=800ma To-18 Case Small Signal General Purpose Swit</t>
  </si>
  <si>
    <t>Q1, Q3</t>
  </si>
  <si>
    <t>PCB-fs5arr6b0j1qpwda469g-1</t>
  </si>
  <si>
    <t>CMP-3cc2f4135df8e305-3</t>
  </si>
  <si>
    <t>P2N2907AG</t>
  </si>
  <si>
    <t>Transistor GP BJT PNP 60V 0.6A 3-Pin TO-92 Bulk</t>
  </si>
  <si>
    <t>Q2, Q4</t>
  </si>
  <si>
    <t>CMP-3269fb6c5e11edae-1</t>
  </si>
  <si>
    <t>130k</t>
  </si>
  <si>
    <t>R1, R17</t>
  </si>
  <si>
    <t>R2, R18</t>
  </si>
  <si>
    <t>R3, R19</t>
  </si>
  <si>
    <t>R4, R9, R15, R20, R25, R31</t>
  </si>
  <si>
    <t>R5, R14, R21, R30</t>
  </si>
  <si>
    <t>150k</t>
  </si>
  <si>
    <t>R6, R13, R22, R29</t>
  </si>
  <si>
    <t>9.1k</t>
  </si>
  <si>
    <t>R7, R23</t>
  </si>
  <si>
    <t>270k</t>
  </si>
  <si>
    <t>R8, R24</t>
  </si>
  <si>
    <t>680</t>
  </si>
  <si>
    <t>R10, R26</t>
  </si>
  <si>
    <t>R11, R27</t>
  </si>
  <si>
    <t>R12, R28</t>
  </si>
  <si>
    <t>68k</t>
  </si>
  <si>
    <t>R16, R32</t>
  </si>
  <si>
    <t>TRIM1, TRIM3</t>
  </si>
  <si>
    <t>2k</t>
  </si>
  <si>
    <t>TRIM2, TRIM4</t>
  </si>
  <si>
    <t>LM13700N</t>
  </si>
  <si>
    <t>Dual Operational Transconductance Amplifier with Linearizing Diodes and Buffers, 16-pin MDIP</t>
  </si>
  <si>
    <t>U2</t>
  </si>
  <si>
    <t>N16E</t>
  </si>
  <si>
    <t>CMP-0055-00179-4</t>
  </si>
  <si>
    <t>EPCOS B32529C224K</t>
  </si>
  <si>
    <t>Cap Film 0.22uF 63V PET 10% (7.2 X 2.5 X 6.5mm) Radial Plastic Rectangular Can 5mm 125C Automotive Bulk</t>
  </si>
  <si>
    <t>C1, C3</t>
  </si>
  <si>
    <t>B32529</t>
  </si>
  <si>
    <t>CMP-019cc8956d82de5b-1</t>
  </si>
  <si>
    <t>1uF</t>
  </si>
  <si>
    <t>Capacitor; Polyester Metallized; Cap 1 uF; Tol 5%; Vol-Rtg 63 VDC; Radial</t>
  </si>
  <si>
    <t>C2, C4</t>
  </si>
  <si>
    <t>PCB-ka1zm55v8q6ppt5atpap-1</t>
  </si>
  <si>
    <t>CMP-7042b931eabbaf85-2</t>
  </si>
  <si>
    <t>CVA1, CVB1, INA1, INB1, OUTA1, OUTB1</t>
  </si>
  <si>
    <t>CMP-4jg5qs8nbosmqasq0ji9-1</t>
  </si>
  <si>
    <t>Red 3 mm 50° Tinted Diffused 2 mcd 1.8 V Solid State LED Lamp Through Hole</t>
  </si>
  <si>
    <t>PCB-i0lu3ywj2mjd0tfwcgvk-1</t>
  </si>
  <si>
    <t>CMP-93ac5aa6a05f4c6b-6</t>
  </si>
  <si>
    <t>Toggle Switch Latching 2 Pos NC C NO</t>
  </si>
  <si>
    <t>Two positon latching toggle switch</t>
  </si>
  <si>
    <t>EXPA1, EXPB1</t>
  </si>
  <si>
    <t>CMP-a30bip09e2vzloklwtqo-1</t>
  </si>
  <si>
    <t>GAINA1, GAINB1, ZEROA1, ZEROB1</t>
  </si>
  <si>
    <t>AMPMODU Mod II Series, 2.54mm Pitch 2Way1 Row Straight PCB Header, Solder Term, 3A</t>
  </si>
  <si>
    <t>PCB-psmpzu51py3p54h2h388-1</t>
  </si>
  <si>
    <t>CMP-2811e342b2f0f7d6-5</t>
  </si>
  <si>
    <t>R1, R3</t>
  </si>
  <si>
    <t>R2, R4</t>
  </si>
  <si>
    <t>TE Connectivity</t>
  </si>
  <si>
    <t>J1, J2,J3,J4</t>
  </si>
  <si>
    <t>D1, D2,D5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</si>
</sst>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_);_(* \(#,##0.000\);_(* &quot;-&quot;??_);_(@_)"/>
  </numFmts>
  <fonts count="3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1" fillId="2" borderId="1" xfId="0" quotePrefix="1" applyFont="1" applyFill="1" applyBorder="1" applyAlignment="1">
      <alignment horizontal="center" wrapText="1"/>
    </xf>
    <xf numFmtId="0" fontId="1" fillId="0" borderId="2" xfId="0" quotePrefix="1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164" fontId="0" fillId="0" borderId="2" xfId="1" applyNumberFormat="1" applyFont="1" applyBorder="1"/>
    <xf numFmtId="0" fontId="1" fillId="0" borderId="3" xfId="0" quotePrefix="1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164" fontId="0" fillId="0" borderId="3" xfId="1" applyNumberFormat="1" applyFont="1" applyBorder="1"/>
    <xf numFmtId="0" fontId="1" fillId="0" borderId="5" xfId="0" quotePrefix="1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164" fontId="0" fillId="0" borderId="5" xfId="1" applyNumberFormat="1" applyFont="1" applyBorder="1"/>
    <xf numFmtId="0" fontId="1" fillId="0" borderId="4" xfId="0" quotePrefix="1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164" fontId="0" fillId="0" borderId="4" xfId="1" applyNumberFormat="1" applyFont="1" applyBorder="1"/>
    <xf numFmtId="0" fontId="1" fillId="0" borderId="6" xfId="0" applyFont="1" applyBorder="1" applyAlignment="1">
      <alignment vertical="top" wrapText="1"/>
    </xf>
    <xf numFmtId="164" fontId="0" fillId="0" borderId="7" xfId="1" applyNumberFormat="1" applyFont="1" applyBorder="1"/>
    <xf numFmtId="164" fontId="0" fillId="0" borderId="8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B5EE9-B2ED-4BDE-8F18-7EEE0F5A4ED1}">
  <dimension ref="B3:I39"/>
  <sheetViews>
    <sheetView showGridLines="0" tabSelected="1" zoomScale="85" zoomScaleNormal="85" workbookViewId="0">
      <selection activeCell="A6" sqref="A6"/>
    </sheetView>
  </sheetViews>
  <sheetFormatPr defaultRowHeight="15" x14ac:dyDescent="0.25"/>
  <cols>
    <col min="2" max="2" width="16.5703125" customWidth="1"/>
    <col min="3" max="3" width="30.85546875" customWidth="1"/>
    <col min="4" max="4" width="14.42578125" customWidth="1"/>
    <col min="5" max="5" width="18.5703125" customWidth="1"/>
    <col min="6" max="6" width="20.7109375" customWidth="1"/>
    <col min="7" max="7" width="14.42578125" customWidth="1"/>
  </cols>
  <sheetData>
    <row r="3" spans="2:9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41</v>
      </c>
      <c r="I3" s="1" t="s">
        <v>40</v>
      </c>
    </row>
    <row r="4" spans="2:9" ht="21" x14ac:dyDescent="0.25">
      <c r="B4" s="2" t="s">
        <v>50</v>
      </c>
      <c r="C4" s="2" t="s">
        <v>12</v>
      </c>
      <c r="D4" s="2" t="s">
        <v>51</v>
      </c>
      <c r="E4" s="2" t="s">
        <v>10</v>
      </c>
      <c r="F4" s="2" t="s">
        <v>13</v>
      </c>
      <c r="G4" s="3">
        <v>4</v>
      </c>
      <c r="H4" s="4">
        <v>0.36299999999999999</v>
      </c>
      <c r="I4" s="4">
        <f>G4*H4</f>
        <v>1.452</v>
      </c>
    </row>
    <row r="5" spans="2:9" ht="31.5" x14ac:dyDescent="0.25">
      <c r="B5" s="2" t="s">
        <v>52</v>
      </c>
      <c r="C5" s="2" t="s">
        <v>14</v>
      </c>
      <c r="D5" s="2" t="s">
        <v>53</v>
      </c>
      <c r="E5" s="2" t="s">
        <v>15</v>
      </c>
      <c r="F5" s="2" t="s">
        <v>16</v>
      </c>
      <c r="G5" s="3">
        <v>2</v>
      </c>
      <c r="H5" s="4">
        <v>0.26400000000000001</v>
      </c>
      <c r="I5" s="4">
        <f t="shared" ref="I5:I38" si="0">G5*H5</f>
        <v>0.52800000000000002</v>
      </c>
    </row>
    <row r="6" spans="2:9" ht="21" x14ac:dyDescent="0.25">
      <c r="B6" s="2" t="s">
        <v>11</v>
      </c>
      <c r="C6" s="2" t="s">
        <v>12</v>
      </c>
      <c r="D6" s="2" t="s">
        <v>54</v>
      </c>
      <c r="E6" s="2" t="s">
        <v>10</v>
      </c>
      <c r="F6" s="2" t="s">
        <v>13</v>
      </c>
      <c r="G6" s="3">
        <v>4</v>
      </c>
      <c r="H6" s="4">
        <v>4.2000000000000003E-2</v>
      </c>
      <c r="I6" s="4">
        <f t="shared" si="0"/>
        <v>0.16800000000000001</v>
      </c>
    </row>
    <row r="7" spans="2:9" ht="21" x14ac:dyDescent="0.25">
      <c r="B7" s="2" t="s">
        <v>55</v>
      </c>
      <c r="C7" s="2" t="s">
        <v>56</v>
      </c>
      <c r="D7" s="2" t="s">
        <v>127</v>
      </c>
      <c r="E7" s="2" t="s">
        <v>58</v>
      </c>
      <c r="F7" s="2" t="s">
        <v>59</v>
      </c>
      <c r="G7" s="3">
        <v>3</v>
      </c>
      <c r="H7" s="4">
        <v>3.4000000000000002E-2</v>
      </c>
      <c r="I7" s="4">
        <f t="shared" si="0"/>
        <v>0.10200000000000001</v>
      </c>
    </row>
    <row r="8" spans="2:9" ht="31.5" x14ac:dyDescent="0.25">
      <c r="B8" s="2" t="s">
        <v>17</v>
      </c>
      <c r="C8" s="2" t="s">
        <v>18</v>
      </c>
      <c r="D8" s="2" t="s">
        <v>60</v>
      </c>
      <c r="E8" s="2" t="s">
        <v>19</v>
      </c>
      <c r="F8" s="2" t="s">
        <v>20</v>
      </c>
      <c r="G8" s="3">
        <v>2</v>
      </c>
      <c r="H8" s="4">
        <v>2.8000000000000001E-2</v>
      </c>
      <c r="I8" s="4">
        <f t="shared" si="0"/>
        <v>5.6000000000000001E-2</v>
      </c>
    </row>
    <row r="9" spans="2:9" ht="31.5" x14ac:dyDescent="0.25">
      <c r="B9" s="2" t="s">
        <v>22</v>
      </c>
      <c r="C9" s="2" t="s">
        <v>23</v>
      </c>
      <c r="D9" s="2" t="s">
        <v>24</v>
      </c>
      <c r="E9" s="2" t="s">
        <v>25</v>
      </c>
      <c r="F9" s="2" t="s">
        <v>26</v>
      </c>
      <c r="G9" s="3">
        <v>1</v>
      </c>
      <c r="H9" s="4"/>
      <c r="I9" s="4">
        <f t="shared" si="0"/>
        <v>0</v>
      </c>
    </row>
    <row r="10" spans="2:9" ht="31.5" x14ac:dyDescent="0.25">
      <c r="B10" s="2" t="s">
        <v>61</v>
      </c>
      <c r="C10" s="2" t="s">
        <v>62</v>
      </c>
      <c r="D10" s="2" t="s">
        <v>48</v>
      </c>
      <c r="E10" s="2" t="s">
        <v>63</v>
      </c>
      <c r="F10" s="2" t="s">
        <v>64</v>
      </c>
      <c r="G10" s="3">
        <v>2</v>
      </c>
      <c r="H10" s="4"/>
      <c r="I10" s="4">
        <f t="shared" si="0"/>
        <v>0</v>
      </c>
    </row>
    <row r="11" spans="2:9" ht="31.5" x14ac:dyDescent="0.25">
      <c r="B11" s="2" t="s">
        <v>65</v>
      </c>
      <c r="C11" s="2" t="s">
        <v>66</v>
      </c>
      <c r="D11" s="2" t="s">
        <v>67</v>
      </c>
      <c r="E11" s="2" t="s">
        <v>68</v>
      </c>
      <c r="F11" s="2" t="s">
        <v>69</v>
      </c>
      <c r="G11" s="3">
        <v>2</v>
      </c>
      <c r="H11" s="4">
        <v>7.0000000000000007E-2</v>
      </c>
      <c r="I11" s="4">
        <f t="shared" si="0"/>
        <v>0.14000000000000001</v>
      </c>
    </row>
    <row r="12" spans="2:9" ht="31.5" x14ac:dyDescent="0.25">
      <c r="B12" s="2" t="s">
        <v>70</v>
      </c>
      <c r="C12" s="2" t="s">
        <v>71</v>
      </c>
      <c r="D12" s="2" t="s">
        <v>72</v>
      </c>
      <c r="E12" s="2" t="s">
        <v>68</v>
      </c>
      <c r="F12" s="2" t="s">
        <v>73</v>
      </c>
      <c r="G12" s="3">
        <v>2</v>
      </c>
      <c r="H12" s="4">
        <v>7.0000000000000007E-2</v>
      </c>
      <c r="I12" s="4">
        <f t="shared" si="0"/>
        <v>0.14000000000000001</v>
      </c>
    </row>
    <row r="13" spans="2:9" ht="21" x14ac:dyDescent="0.25">
      <c r="B13" s="2" t="s">
        <v>74</v>
      </c>
      <c r="C13" s="2" t="s">
        <v>28</v>
      </c>
      <c r="D13" s="2" t="s">
        <v>75</v>
      </c>
      <c r="E13" s="2" t="s">
        <v>29</v>
      </c>
      <c r="F13" s="2" t="s">
        <v>30</v>
      </c>
      <c r="G13" s="3">
        <v>2</v>
      </c>
      <c r="H13" s="4">
        <v>3.9E-2</v>
      </c>
      <c r="I13" s="4">
        <f t="shared" si="0"/>
        <v>7.8E-2</v>
      </c>
    </row>
    <row r="14" spans="2:9" ht="21" x14ac:dyDescent="0.25">
      <c r="B14" s="2" t="s">
        <v>32</v>
      </c>
      <c r="C14" s="2" t="s">
        <v>28</v>
      </c>
      <c r="D14" s="2" t="s">
        <v>76</v>
      </c>
      <c r="E14" s="2" t="s">
        <v>29</v>
      </c>
      <c r="F14" s="2" t="s">
        <v>30</v>
      </c>
      <c r="G14" s="3">
        <v>2</v>
      </c>
      <c r="H14" s="4">
        <v>3.9E-2</v>
      </c>
      <c r="I14" s="4">
        <f t="shared" si="0"/>
        <v>7.8E-2</v>
      </c>
    </row>
    <row r="15" spans="2:9" ht="21" x14ac:dyDescent="0.25">
      <c r="B15" s="2" t="s">
        <v>6</v>
      </c>
      <c r="C15" s="2" t="s">
        <v>28</v>
      </c>
      <c r="D15" s="2" t="s">
        <v>77</v>
      </c>
      <c r="E15" s="2" t="s">
        <v>29</v>
      </c>
      <c r="F15" s="2" t="s">
        <v>30</v>
      </c>
      <c r="G15" s="3">
        <v>2</v>
      </c>
      <c r="H15" s="4">
        <v>3.9E-2</v>
      </c>
      <c r="I15" s="4">
        <f t="shared" si="0"/>
        <v>7.8E-2</v>
      </c>
    </row>
    <row r="16" spans="2:9" ht="21" x14ac:dyDescent="0.25">
      <c r="B16" s="2" t="s">
        <v>33</v>
      </c>
      <c r="C16" s="2" t="s">
        <v>28</v>
      </c>
      <c r="D16" s="2" t="s">
        <v>78</v>
      </c>
      <c r="E16" s="2" t="s">
        <v>29</v>
      </c>
      <c r="F16" s="2" t="s">
        <v>30</v>
      </c>
      <c r="G16" s="3">
        <v>6</v>
      </c>
      <c r="H16" s="4">
        <v>3.9E-2</v>
      </c>
      <c r="I16" s="4">
        <f t="shared" si="0"/>
        <v>0.23399999999999999</v>
      </c>
    </row>
    <row r="17" spans="2:9" ht="21" x14ac:dyDescent="0.25">
      <c r="B17" s="2" t="s">
        <v>27</v>
      </c>
      <c r="C17" s="2" t="s">
        <v>28</v>
      </c>
      <c r="D17" s="2" t="s">
        <v>79</v>
      </c>
      <c r="E17" s="2" t="s">
        <v>29</v>
      </c>
      <c r="F17" s="2" t="s">
        <v>30</v>
      </c>
      <c r="G17" s="3">
        <v>4</v>
      </c>
      <c r="H17" s="4">
        <v>3.9E-2</v>
      </c>
      <c r="I17" s="4">
        <f t="shared" si="0"/>
        <v>0.156</v>
      </c>
    </row>
    <row r="18" spans="2:9" ht="21" x14ac:dyDescent="0.25">
      <c r="B18" s="2" t="s">
        <v>80</v>
      </c>
      <c r="C18" s="2" t="s">
        <v>28</v>
      </c>
      <c r="D18" s="2" t="s">
        <v>81</v>
      </c>
      <c r="E18" s="2" t="s">
        <v>29</v>
      </c>
      <c r="F18" s="2" t="s">
        <v>30</v>
      </c>
      <c r="G18" s="3">
        <v>4</v>
      </c>
      <c r="H18" s="4">
        <v>3.9E-2</v>
      </c>
      <c r="I18" s="4">
        <f t="shared" si="0"/>
        <v>0.156</v>
      </c>
    </row>
    <row r="19" spans="2:9" ht="21" x14ac:dyDescent="0.25">
      <c r="B19" s="2" t="s">
        <v>82</v>
      </c>
      <c r="C19" s="2" t="s">
        <v>28</v>
      </c>
      <c r="D19" s="2" t="s">
        <v>83</v>
      </c>
      <c r="E19" s="2" t="s">
        <v>29</v>
      </c>
      <c r="F19" s="2" t="s">
        <v>30</v>
      </c>
      <c r="G19" s="3">
        <v>2</v>
      </c>
      <c r="H19" s="4">
        <v>3.9E-2</v>
      </c>
      <c r="I19" s="4">
        <f t="shared" si="0"/>
        <v>7.8E-2</v>
      </c>
    </row>
    <row r="20" spans="2:9" ht="21" x14ac:dyDescent="0.25">
      <c r="B20" s="2" t="s">
        <v>84</v>
      </c>
      <c r="C20" s="2" t="s">
        <v>28</v>
      </c>
      <c r="D20" s="2" t="s">
        <v>85</v>
      </c>
      <c r="E20" s="2" t="s">
        <v>29</v>
      </c>
      <c r="F20" s="2" t="s">
        <v>30</v>
      </c>
      <c r="G20" s="3">
        <v>2</v>
      </c>
      <c r="H20" s="4">
        <v>3.9E-2</v>
      </c>
      <c r="I20" s="4">
        <f t="shared" si="0"/>
        <v>7.8E-2</v>
      </c>
    </row>
    <row r="21" spans="2:9" ht="21" x14ac:dyDescent="0.25">
      <c r="B21" s="2" t="s">
        <v>86</v>
      </c>
      <c r="C21" s="2" t="s">
        <v>28</v>
      </c>
      <c r="D21" s="2" t="s">
        <v>87</v>
      </c>
      <c r="E21" s="2" t="s">
        <v>29</v>
      </c>
      <c r="F21" s="2" t="s">
        <v>30</v>
      </c>
      <c r="G21" s="3">
        <v>2</v>
      </c>
      <c r="H21" s="4">
        <v>3.9E-2</v>
      </c>
      <c r="I21" s="4">
        <f t="shared" si="0"/>
        <v>7.8E-2</v>
      </c>
    </row>
    <row r="22" spans="2:9" ht="21" x14ac:dyDescent="0.25">
      <c r="B22" s="2" t="s">
        <v>34</v>
      </c>
      <c r="C22" s="2" t="s">
        <v>28</v>
      </c>
      <c r="D22" s="2" t="s">
        <v>88</v>
      </c>
      <c r="E22" s="2" t="s">
        <v>29</v>
      </c>
      <c r="F22" s="2" t="s">
        <v>30</v>
      </c>
      <c r="G22" s="3">
        <v>2</v>
      </c>
      <c r="H22" s="4">
        <v>3.9E-2</v>
      </c>
      <c r="I22" s="4">
        <f t="shared" si="0"/>
        <v>7.8E-2</v>
      </c>
    </row>
    <row r="23" spans="2:9" ht="21" x14ac:dyDescent="0.25">
      <c r="B23" s="2" t="s">
        <v>31</v>
      </c>
      <c r="C23" s="2" t="s">
        <v>28</v>
      </c>
      <c r="D23" s="2" t="s">
        <v>89</v>
      </c>
      <c r="E23" s="2" t="s">
        <v>29</v>
      </c>
      <c r="F23" s="2" t="s">
        <v>30</v>
      </c>
      <c r="G23" s="3">
        <v>2</v>
      </c>
      <c r="H23" s="4">
        <v>3.9E-2</v>
      </c>
      <c r="I23" s="4">
        <f t="shared" si="0"/>
        <v>7.8E-2</v>
      </c>
    </row>
    <row r="24" spans="2:9" ht="21" x14ac:dyDescent="0.25">
      <c r="B24" s="2" t="s">
        <v>90</v>
      </c>
      <c r="C24" s="2" t="s">
        <v>28</v>
      </c>
      <c r="D24" s="2" t="s">
        <v>91</v>
      </c>
      <c r="E24" s="2" t="s">
        <v>29</v>
      </c>
      <c r="F24" s="2" t="s">
        <v>30</v>
      </c>
      <c r="G24" s="3">
        <v>2</v>
      </c>
      <c r="H24" s="4">
        <v>3.9E-2</v>
      </c>
      <c r="I24" s="4">
        <f t="shared" si="0"/>
        <v>7.8E-2</v>
      </c>
    </row>
    <row r="25" spans="2:9" ht="31.5" x14ac:dyDescent="0.25">
      <c r="B25" s="2" t="s">
        <v>6</v>
      </c>
      <c r="C25" s="2" t="s">
        <v>7</v>
      </c>
      <c r="D25" s="2" t="s">
        <v>92</v>
      </c>
      <c r="E25" s="2" t="s">
        <v>8</v>
      </c>
      <c r="F25" s="2" t="s">
        <v>9</v>
      </c>
      <c r="G25" s="3">
        <v>2</v>
      </c>
      <c r="H25" s="4">
        <v>0.6</v>
      </c>
      <c r="I25" s="4">
        <f t="shared" si="0"/>
        <v>1.2</v>
      </c>
    </row>
    <row r="26" spans="2:9" ht="31.5" x14ac:dyDescent="0.25">
      <c r="B26" s="2" t="s">
        <v>93</v>
      </c>
      <c r="C26" s="2" t="s">
        <v>7</v>
      </c>
      <c r="D26" s="2" t="s">
        <v>94</v>
      </c>
      <c r="E26" s="2" t="s">
        <v>8</v>
      </c>
      <c r="F26" s="2" t="s">
        <v>9</v>
      </c>
      <c r="G26" s="3">
        <v>2</v>
      </c>
      <c r="H26" s="4">
        <v>0.6</v>
      </c>
      <c r="I26" s="4">
        <f t="shared" si="0"/>
        <v>1.2</v>
      </c>
    </row>
    <row r="27" spans="2:9" ht="42" x14ac:dyDescent="0.25">
      <c r="B27" s="2" t="s">
        <v>36</v>
      </c>
      <c r="C27" s="2" t="s">
        <v>37</v>
      </c>
      <c r="D27" s="2" t="s">
        <v>35</v>
      </c>
      <c r="E27" s="2" t="s">
        <v>38</v>
      </c>
      <c r="F27" s="2" t="s">
        <v>39</v>
      </c>
      <c r="G27" s="3">
        <v>1</v>
      </c>
      <c r="H27" s="4">
        <v>0.878</v>
      </c>
      <c r="I27" s="4">
        <f t="shared" si="0"/>
        <v>0.878</v>
      </c>
    </row>
    <row r="28" spans="2:9" ht="31.5" x14ac:dyDescent="0.25">
      <c r="B28" s="2" t="s">
        <v>95</v>
      </c>
      <c r="C28" s="2" t="s">
        <v>96</v>
      </c>
      <c r="D28" s="2" t="s">
        <v>97</v>
      </c>
      <c r="E28" s="2" t="s">
        <v>98</v>
      </c>
      <c r="F28" s="2" t="s">
        <v>99</v>
      </c>
      <c r="G28" s="3">
        <v>1</v>
      </c>
      <c r="H28" s="4">
        <v>2.7</v>
      </c>
      <c r="I28" s="4">
        <f t="shared" si="0"/>
        <v>2.7</v>
      </c>
    </row>
    <row r="29" spans="2:9" ht="31.5" x14ac:dyDescent="0.25">
      <c r="B29" s="5" t="s">
        <v>100</v>
      </c>
      <c r="C29" s="5" t="s">
        <v>101</v>
      </c>
      <c r="D29" s="5" t="s">
        <v>102</v>
      </c>
      <c r="E29" s="5" t="s">
        <v>103</v>
      </c>
      <c r="F29" s="5" t="s">
        <v>104</v>
      </c>
      <c r="G29" s="6">
        <v>2</v>
      </c>
      <c r="H29" s="7">
        <v>0.248</v>
      </c>
      <c r="I29" s="7">
        <f t="shared" si="0"/>
        <v>0.496</v>
      </c>
    </row>
    <row r="30" spans="2:9" ht="31.5" x14ac:dyDescent="0.25">
      <c r="B30" s="2" t="s">
        <v>105</v>
      </c>
      <c r="C30" s="2" t="s">
        <v>106</v>
      </c>
      <c r="D30" s="2" t="s">
        <v>107</v>
      </c>
      <c r="E30" s="2" t="s">
        <v>108</v>
      </c>
      <c r="F30" s="2" t="s">
        <v>109</v>
      </c>
      <c r="G30" s="3">
        <v>2</v>
      </c>
      <c r="H30" s="4">
        <v>0.42699999999999999</v>
      </c>
      <c r="I30" s="4">
        <f t="shared" si="0"/>
        <v>0.85399999999999998</v>
      </c>
    </row>
    <row r="31" spans="2:9" ht="31.5" x14ac:dyDescent="0.25">
      <c r="B31" s="2" t="s">
        <v>45</v>
      </c>
      <c r="C31" s="2" t="s">
        <v>46</v>
      </c>
      <c r="D31" s="2" t="s">
        <v>110</v>
      </c>
      <c r="E31" s="2" t="s">
        <v>47</v>
      </c>
      <c r="F31" s="2" t="s">
        <v>111</v>
      </c>
      <c r="G31" s="3">
        <v>6</v>
      </c>
      <c r="H31" s="4">
        <f>1.583*32/100</f>
        <v>0.50656000000000001</v>
      </c>
      <c r="I31" s="4">
        <f t="shared" si="0"/>
        <v>3.0393600000000003</v>
      </c>
    </row>
    <row r="32" spans="2:9" ht="31.5" x14ac:dyDescent="0.25">
      <c r="B32" s="2" t="s">
        <v>21</v>
      </c>
      <c r="C32" s="2" t="s">
        <v>112</v>
      </c>
      <c r="D32" s="2" t="s">
        <v>57</v>
      </c>
      <c r="E32" s="2" t="s">
        <v>113</v>
      </c>
      <c r="F32" s="2" t="s">
        <v>114</v>
      </c>
      <c r="G32" s="3">
        <v>2</v>
      </c>
      <c r="H32" s="4">
        <v>7.4999999999999997E-2</v>
      </c>
      <c r="I32" s="4">
        <f t="shared" si="0"/>
        <v>0.15</v>
      </c>
    </row>
    <row r="33" spans="2:9" ht="31.5" x14ac:dyDescent="0.25">
      <c r="B33" s="2" t="s">
        <v>115</v>
      </c>
      <c r="C33" s="2" t="s">
        <v>116</v>
      </c>
      <c r="D33" s="2" t="s">
        <v>117</v>
      </c>
      <c r="E33" s="2" t="s">
        <v>49</v>
      </c>
      <c r="F33" s="2" t="s">
        <v>118</v>
      </c>
      <c r="G33" s="3">
        <v>2</v>
      </c>
      <c r="H33" s="10">
        <f>1.358*0.95/5</f>
        <v>0.25802000000000003</v>
      </c>
      <c r="I33" s="4">
        <f t="shared" si="0"/>
        <v>0.51604000000000005</v>
      </c>
    </row>
    <row r="34" spans="2:9" ht="21" x14ac:dyDescent="0.25">
      <c r="B34" s="2" t="s">
        <v>6</v>
      </c>
      <c r="C34" s="2" t="s">
        <v>42</v>
      </c>
      <c r="D34" s="2" t="s">
        <v>119</v>
      </c>
      <c r="E34" s="2" t="s">
        <v>43</v>
      </c>
      <c r="F34" s="2" t="s">
        <v>44</v>
      </c>
      <c r="G34" s="14">
        <v>4</v>
      </c>
      <c r="H34" s="4">
        <f>1.358*20.37/30</f>
        <v>0.92208200000000007</v>
      </c>
      <c r="I34" s="15">
        <f t="shared" si="0"/>
        <v>3.6883280000000003</v>
      </c>
    </row>
    <row r="35" spans="2:9" ht="31.5" x14ac:dyDescent="0.25">
      <c r="B35" s="2" t="s">
        <v>125</v>
      </c>
      <c r="C35" s="2" t="s">
        <v>120</v>
      </c>
      <c r="D35" s="2" t="s">
        <v>126</v>
      </c>
      <c r="E35" s="2" t="s">
        <v>121</v>
      </c>
      <c r="F35" s="2" t="s">
        <v>122</v>
      </c>
      <c r="G35" s="3">
        <v>4</v>
      </c>
      <c r="H35" s="16"/>
      <c r="I35" s="4">
        <f t="shared" si="0"/>
        <v>0</v>
      </c>
    </row>
    <row r="36" spans="2:9" ht="31.5" x14ac:dyDescent="0.25">
      <c r="B36" s="2" t="s">
        <v>61</v>
      </c>
      <c r="C36" s="2" t="s">
        <v>62</v>
      </c>
      <c r="D36" s="2" t="s">
        <v>48</v>
      </c>
      <c r="E36" s="2" t="s">
        <v>63</v>
      </c>
      <c r="F36" s="2" t="s">
        <v>64</v>
      </c>
      <c r="G36" s="3">
        <v>2</v>
      </c>
      <c r="H36" s="4"/>
      <c r="I36" s="4">
        <f t="shared" si="0"/>
        <v>0</v>
      </c>
    </row>
    <row r="37" spans="2:9" ht="21" x14ac:dyDescent="0.25">
      <c r="B37" s="2" t="s">
        <v>32</v>
      </c>
      <c r="C37" s="2" t="s">
        <v>28</v>
      </c>
      <c r="D37" s="2" t="s">
        <v>123</v>
      </c>
      <c r="E37" s="2" t="s">
        <v>29</v>
      </c>
      <c r="F37" s="2" t="s">
        <v>30</v>
      </c>
      <c r="G37" s="3">
        <v>2</v>
      </c>
      <c r="H37" s="4">
        <v>3.9E-2</v>
      </c>
      <c r="I37" s="4">
        <f t="shared" si="0"/>
        <v>7.8E-2</v>
      </c>
    </row>
    <row r="38" spans="2:9" ht="21" x14ac:dyDescent="0.25">
      <c r="B38" s="8" t="s">
        <v>31</v>
      </c>
      <c r="C38" s="8" t="s">
        <v>28</v>
      </c>
      <c r="D38" s="8" t="s">
        <v>124</v>
      </c>
      <c r="E38" s="8" t="s">
        <v>29</v>
      </c>
      <c r="F38" s="8" t="s">
        <v>30</v>
      </c>
      <c r="G38" s="9">
        <v>2</v>
      </c>
      <c r="H38" s="4">
        <v>3.9E-2</v>
      </c>
      <c r="I38" s="10">
        <f t="shared" si="0"/>
        <v>7.8E-2</v>
      </c>
    </row>
    <row r="39" spans="2:9" x14ac:dyDescent="0.25">
      <c r="B39" s="11" t="s">
        <v>40</v>
      </c>
      <c r="C39" s="11"/>
      <c r="D39" s="11"/>
      <c r="E39" s="11"/>
      <c r="F39" s="11"/>
      <c r="G39" s="12">
        <f>SUM(G4:G38)</f>
        <v>88</v>
      </c>
      <c r="H39" s="13"/>
      <c r="I39" s="13">
        <f>SUM(I4:I38)</f>
        <v>18.711728000000001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VCA Rev 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Marten Agren</dc:creator>
  <cp:lastModifiedBy>Marten Agren</cp:lastModifiedBy>
  <dcterms:created xsi:type="dcterms:W3CDTF">2018-06-23T09:44:00Z</dcterms:created>
  <dcterms:modified xsi:type="dcterms:W3CDTF">2018-07-01T12:39:49Z</dcterms:modified>
</cp:coreProperties>
</file>