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35" windowWidth="20715" windowHeight="9150" activeTab="2"/>
  </bookViews>
  <sheets>
    <sheet name="DEFECTOS" sheetId="1" r:id="rId1"/>
    <sheet name="ACTIVIDADES" sheetId="2" r:id="rId2"/>
    <sheet name="RESUMEN" sheetId="3" r:id="rId3"/>
  </sheets>
  <definedNames>
    <definedName name="_xlnm._FilterDatabase" localSheetId="0" hidden="1">DEFECTOS!$A$1:$L$114</definedName>
  </definedNames>
  <calcPr calcId="145621"/>
</workbook>
</file>

<file path=xl/calcChain.xml><?xml version="1.0" encoding="utf-8"?>
<calcChain xmlns="http://schemas.openxmlformats.org/spreadsheetml/2006/main">
  <c r="B3" i="3" l="1"/>
  <c r="B23" i="3" l="1"/>
  <c r="B22" i="3"/>
  <c r="B21" i="3"/>
  <c r="B20" i="3"/>
  <c r="B19" i="3"/>
  <c r="B18" i="3"/>
  <c r="D13" i="3"/>
  <c r="B15" i="3"/>
  <c r="D15" i="3" s="1"/>
  <c r="B14" i="3"/>
  <c r="D14" i="3" s="1"/>
  <c r="B13" i="3"/>
  <c r="B12" i="3"/>
  <c r="B11" i="3"/>
  <c r="B10" i="3"/>
  <c r="C10" i="3" s="1"/>
  <c r="B9" i="3"/>
  <c r="D9" i="3" s="1"/>
  <c r="B8" i="3"/>
  <c r="D8" i="3" s="1"/>
  <c r="B7" i="3"/>
  <c r="C7" i="3" s="1"/>
  <c r="B6" i="3"/>
  <c r="C6" i="3" s="1"/>
  <c r="H4" i="3"/>
  <c r="H16" i="3" s="1"/>
  <c r="H3" i="3"/>
  <c r="J3" i="3" s="1"/>
  <c r="J65" i="2"/>
  <c r="H7" i="3" s="1"/>
  <c r="B17" i="3" s="1"/>
  <c r="E65" i="2"/>
  <c r="F65" i="2"/>
  <c r="H5" i="3" s="1"/>
  <c r="G65" i="2"/>
  <c r="H65" i="2"/>
  <c r="H6" i="3" s="1"/>
  <c r="J6" i="3" s="1"/>
  <c r="I65" i="2"/>
  <c r="H2" i="3" s="1"/>
  <c r="D65" i="2"/>
  <c r="G130" i="1"/>
  <c r="G129" i="1"/>
  <c r="I130" i="1"/>
  <c r="B5" i="3" s="1"/>
  <c r="H130" i="1"/>
  <c r="B4" i="3" s="1"/>
  <c r="B16" i="3" s="1"/>
  <c r="H13" i="3" l="1"/>
  <c r="J5" i="3"/>
  <c r="H15" i="3"/>
  <c r="H10" i="3"/>
  <c r="J4" i="3"/>
  <c r="H11" i="3"/>
  <c r="H12" i="3" s="1"/>
  <c r="H14" i="3"/>
  <c r="C13" i="3"/>
  <c r="C15" i="3"/>
  <c r="C14" i="3"/>
  <c r="C12" i="3"/>
  <c r="C11" i="3"/>
  <c r="I2" i="3"/>
  <c r="H9" i="3"/>
  <c r="I5" i="3"/>
  <c r="I3" i="3"/>
  <c r="I4" i="3"/>
  <c r="I6" i="3"/>
  <c r="H8" i="3"/>
  <c r="G132" i="1"/>
  <c r="G133" i="1"/>
  <c r="C8" i="3"/>
  <c r="C9" i="3"/>
</calcChain>
</file>

<file path=xl/sharedStrings.xml><?xml version="1.0" encoding="utf-8"?>
<sst xmlns="http://schemas.openxmlformats.org/spreadsheetml/2006/main" count="956" uniqueCount="285">
  <si>
    <t>ID</t>
  </si>
  <si>
    <t>Descripción</t>
  </si>
  <si>
    <t>Fase de Inyección</t>
  </si>
  <si>
    <t>Actividad de Inyección</t>
  </si>
  <si>
    <t>Fase de remoción</t>
  </si>
  <si>
    <t>Actividad de remoción</t>
  </si>
  <si>
    <t>Tipo</t>
  </si>
  <si>
    <t>Esfuerzo</t>
  </si>
  <si>
    <t>Tamaño</t>
  </si>
  <si>
    <t>Referencia</t>
  </si>
  <si>
    <t>Owner</t>
  </si>
  <si>
    <t>Status</t>
  </si>
  <si>
    <t>Tablas de Defectos no se crean</t>
  </si>
  <si>
    <t>Programacion</t>
  </si>
  <si>
    <t>Funcion</t>
  </si>
  <si>
    <t>Humberto</t>
  </si>
  <si>
    <t>Resuelto</t>
  </si>
  <si>
    <t>El atributo remotionPhase de Defect debe de ser opcional y se encuentra como obligatorio</t>
  </si>
  <si>
    <t>Programación</t>
  </si>
  <si>
    <t>Asignacion</t>
  </si>
  <si>
    <t>El atributo closeDate puede ser nulo y estaba definido como que no podía ser nulo</t>
  </si>
  <si>
    <t>Faltó un parámetro para el método de modificar Defecto</t>
  </si>
  <si>
    <t>Datos</t>
  </si>
  <si>
    <t>Marco</t>
  </si>
  <si>
    <t>Faltó un break en switch</t>
  </si>
  <si>
    <t>Sintaxis</t>
  </si>
  <si>
    <t>Eduardo</t>
  </si>
  <si>
    <t>Nombre del view de reportes generales estaba incorrecto</t>
  </si>
  <si>
    <t>Query para traer defectos por fase de detección estaba incorrecto</t>
  </si>
  <si>
    <t>Revisión Código</t>
  </si>
  <si>
    <t>El campo de usuario no estaba como obligatorio en el reporte de densidad de defectos por usuario</t>
  </si>
  <si>
    <t>El reporte pedía un usuario específico cuando no es necesario</t>
  </si>
  <si>
    <t>Diseño</t>
  </si>
  <si>
    <t>Faltó agregar un campo en la tabla de tasks para el tipo de revisión</t>
  </si>
  <si>
    <t>Faltó agregar un campo en la tabla de phases para distinguir el tipo de fase (entero)</t>
  </si>
  <si>
    <t>No existe la tabla projectuser en el Modelo</t>
  </si>
  <si>
    <t>Humberto, Marco</t>
  </si>
  <si>
    <t>Se estaba tirando una excepción en el reporte de total de defectos por tipo cuando no era necesaria</t>
  </si>
  <si>
    <t>Mal escrita la tabla de defectType en el query para los defectos por tipo y proyecto</t>
  </si>
  <si>
    <t>Mal escrita la tabla de defectType en el query para los defectos por tipo y empresa</t>
  </si>
  <si>
    <t>El join del query para los defectos por tipo y proyecto estaba incorrecto</t>
  </si>
  <si>
    <t>El join del query para los defectos por tipo y usuario estaba incorrecto</t>
  </si>
  <si>
    <t>El xml de la grafica de defectos inyectados y removidos por fase estaba mal construido</t>
  </si>
  <si>
    <t>El constructor del defecto era incorrecto, pedía tipo de defecto cuando ese campo no es obligatorio al momento de dar de alta el defecto</t>
  </si>
  <si>
    <t>El diseño de la base de datos no contempla la descripción del defecto</t>
  </si>
  <si>
    <t>El diseño de la base de datos considera que el TRIGGER es un campo obligatorio cuando no lo es</t>
  </si>
  <si>
    <t>El modelo tiene el campo de defectName cuando el diseño no contiene este campo</t>
  </si>
  <si>
    <t>El modelo del proyecto no tiene el campo para determinar la fase actual</t>
  </si>
  <si>
    <t>El modelo de Phase en el método setPhaseName recibía como parámetro defectTypeName</t>
  </si>
  <si>
    <t>?</t>
  </si>
  <si>
    <t>El campo de actualPhase tenía que ser opcional ya que el proyecto no estará en alguna fase sino hasta el momento en que se define el ciclo de vida.</t>
  </si>
  <si>
    <t>No se puede insertar un proyecto</t>
  </si>
  <si>
    <t>Pruebas</t>
  </si>
  <si>
    <t>La fase no debe de poder seleccionarse al insertar un defecto, se debe de utilizar la fase actual del proyecto</t>
  </si>
  <si>
    <t>Al entrar a la página de defectos había una excepción</t>
  </si>
  <si>
    <t>Chequeo</t>
  </si>
  <si>
    <t>No se pasó el parámetro de projectID a la forma de NewDefect</t>
  </si>
  <si>
    <t>El nombre del parámetro se escribió de forma incorrecta en el controlador</t>
  </si>
  <si>
    <t>Faltaba el save al momento de crear una fase en el BizOp</t>
  </si>
  <si>
    <t>Faltaba el save al momento de crear un defecto en el BizOp</t>
  </si>
  <si>
    <t>Faltaba poner el campo de defectState</t>
  </si>
  <si>
    <t>Faltaba un tipo de actividad en el enum, el de "pruebas"</t>
  </si>
  <si>
    <t>El confirmErase para el defecto era incorrecto</t>
  </si>
  <si>
    <t>Se estaba llamando de forma incorrecta una variable del mapa de defecto</t>
  </si>
  <si>
    <t>Las variables para el esfuerzo eran enteras, cuando deben ser dobles. Para el reporte de esfuerzo por técnica</t>
  </si>
  <si>
    <t>Las variables para el esfuerzo eran enteras, cuando deben ser dobles. Para el reporte de eficiencia por técnica</t>
  </si>
  <si>
    <t>El xml estaba incorrecto, no se mostraba el título del eje "Y"</t>
  </si>
  <si>
    <t>El dato de usuario no está como obligatorio en algunos reportes, esto causaba una excepción</t>
  </si>
  <si>
    <t>Query de tareas para reporte de productividad incorrecto. No se puede manejar como entero</t>
  </si>
  <si>
    <t>Query de defectos para reporte de productividad incorrecto. No se puede manejar como entero</t>
  </si>
  <si>
    <t>username mal escrito en query de tareas y defectos</t>
  </si>
  <si>
    <t>Los enums de los queries se estaban expresando mal</t>
  </si>
  <si>
    <t>El modelo de Defect no tenia la actividad de remocion</t>
  </si>
  <si>
    <t>Controller de reporte de ROI de tecnicas estaba llamando metodo incorrecto</t>
  </si>
  <si>
    <t>La gráfica de reporte de ROI de tecnicas decia fase en lugar de tecnica en el eje X</t>
  </si>
  <si>
    <t>Faltó agregar un tipo de fase para poder diferenciarla como fase de revisión</t>
  </si>
  <si>
    <t>la formula de la productividad estaba incorrecta</t>
  </si>
  <si>
    <t>El atributo "source" era obligatorio y tiene que ser opcional</t>
  </si>
  <si>
    <t>Faltaba el $ para unas variables del Velocity</t>
  </si>
  <si>
    <t>Error de sintaxis</t>
  </si>
  <si>
    <t>El mapa del Usuario no contenía la variable permissions</t>
  </si>
  <si>
    <t>No se checó las variables que no estaban inicializadas</t>
  </si>
  <si>
    <t>El BizOp de defecto no tenía tarea de remoción</t>
  </si>
  <si>
    <t>El estatus de defecto estaba mal implementado</t>
  </si>
  <si>
    <t>Campos que no eran obligatorios se marcaron de esa forma</t>
  </si>
  <si>
    <t>El link de la forma era incorrecto</t>
  </si>
  <si>
    <t>El método getTask no mapeaba el taskID</t>
  </si>
  <si>
    <t>La fecha de cierre no debe de ser editable</t>
  </si>
  <si>
    <t>Al mapear campos con ENUMS solo se debe de regresar el nombre</t>
  </si>
  <si>
    <t>Los defectos no pueden tenerse a ellos mismos como referencia</t>
  </si>
  <si>
    <t>Inclui fases en el reporte de COQ vs CNQ que no correspondian</t>
  </si>
  <si>
    <t>Inclui fases en el reporte de ROI de proyecto que no correspondian</t>
  </si>
  <si>
    <t>Estaba buscando los defectos inyectados en lugar de los detectados, que es el campo obligado</t>
  </si>
  <si>
    <t>Faltaba de implementar los comentarios para los defectos</t>
  </si>
  <si>
    <t>Los defectos removidos no estan siendo contados como inyectados</t>
  </si>
  <si>
    <t>Remover un recurso causa una excepción de concurrentModification</t>
  </si>
  <si>
    <t>Faltan títulos para identificar tablas de recursos</t>
  </si>
  <si>
    <t>Clasificar correctamente los recursos que pueden ser removidos</t>
  </si>
  <si>
    <t>Error en query para obtener todas las tareas por usuario y proyecto</t>
  </si>
  <si>
    <t>Error en query para obtener todos los defectos por usuario y proyecto</t>
  </si>
  <si>
    <t>Error en parámetro de username para query</t>
  </si>
  <si>
    <t>Faltaba el botón de enviar forma para los ciclos de vida default</t>
  </si>
  <si>
    <t>Interface</t>
  </si>
  <si>
    <t>No se mandan los parámetros completos para el ciclo de vida default</t>
  </si>
  <si>
    <t>Faltaba implementar llamar el método correcto según el tipo de ciclo</t>
  </si>
  <si>
    <t>El ciclo de cascada default tiene que la etapa de mantenimiento es de tipo CODING</t>
  </si>
  <si>
    <t>Se estaba mandando llamar el modelo en el BizOp</t>
  </si>
  <si>
    <t>Revisión de Código</t>
  </si>
  <si>
    <t>El orden del proyecto estaba siendo modificado de forma incorrecta</t>
  </si>
  <si>
    <t>El título de la gráfica de eficiencia por técnica estaba incorrecto</t>
  </si>
  <si>
    <t>Nombre de variable de Template Review Type erróneo</t>
  </si>
  <si>
    <t>Se enroló un usuario a un proyecto, se trató de eliminar y tronó</t>
  </si>
  <si>
    <t>No se pueden borrar proyectos vacíos debido al ciclo de vida que se crea automatico</t>
  </si>
  <si>
    <t>No se pueden agregar defectos a un proyecto</t>
  </si>
  <si>
    <t>Aparece el link para borrar tipos de defectos con defectos registrados</t>
  </si>
  <si>
    <t>Al agregar nueva tarea, aparecen todas las fases y no solo las del proyecto en especifico</t>
  </si>
  <si>
    <t>No se validan los campos obligatorios vacios al momento de agregar o modificar una fase del ciclo de vida</t>
  </si>
  <si>
    <t>Cuando se trata de borrar una fase con alguna tarea o defecto aparece lo siguiente: Found exception mx.itesm.gda.bm.biz.BizException: Cannot delete non-empty phase!</t>
  </si>
  <si>
    <t>La etiqueta para seleccionar el tipo del ciclo de vida dice "nombre de la fase"</t>
  </si>
  <si>
    <t>Cuando no se llena la descripción al momento de agregar o modificar una tarea el controller manda la excepción de campos vacíos, pero no se valida en la vista</t>
  </si>
  <si>
    <t>Cuando se cambia una tarea a "completada" con esfuerzo restante mayor a 0, el controller envía una excepción, no se valida en la vista</t>
  </si>
  <si>
    <t xml:space="preserve">Cuando se modifica una tarea YA COMPLETADA, sin importar lo que se modifique, SIEMPRE se envía la siguiente excepción: MissingServletRequestParameterException: Required String parameter 'status' is not present! </t>
  </si>
  <si>
    <t>Boton de cancelar no sirve al crear el ciclo de vida inicial de un proyecto</t>
  </si>
  <si>
    <t>Pendiente</t>
  </si>
  <si>
    <t>Al modificar tarea que esta como no iniciada, agregar esfuerzo, poner esfuerzo restante como 0, y cambiar estatus a CANCELADA, aparece el alert en la vista de que se va a cambiar a COMPLETADA, pero en el listTaks aparece como CANCELADA y el porcentaje de avance aparece como "${per}%"</t>
  </si>
  <si>
    <t>Los reportes de defectos estan basados en el owner y no en quien realmente introdujo el defecto</t>
  </si>
  <si>
    <t xml:space="preserve">En algunas tareas con estatus CANCELADA aparece la opción de borrar. Cuando se selecciona esa opción aparece la siguiente excepción: BizException: Cannot delete non-empty task! </t>
  </si>
  <si>
    <t>Cuando no completas todos los campos obligatorios al dar de alta un defecto, y dependiendo del campo, aparece una de las dos siguientes excepciones: Found exception java.lang.IllegalArgumentException!   o     ControllerException: No se admiten campos vacios!</t>
  </si>
  <si>
    <t>Cuando se deja la descripción vacía al modificar un defecto se envía la siguiente excepción: ControllerException: La descripción del defecto no puede estar vacía! Por lo que no se valida en la vista</t>
  </si>
  <si>
    <t>Al modificar un defecto, se muestran tareas CANCELADAS en los combos de Tarea de deteccion, Tarea de inyeccion y Tarea de remoción</t>
  </si>
  <si>
    <t>Al momento de modificar un defecto, se permite introducir una fase de deteccion anterior a la fase de inyeccion</t>
  </si>
  <si>
    <t>Rechazado</t>
  </si>
  <si>
    <t>Al momento de modificar un defecto, se permite introducir una fase de remoción anterior a una fase de detección</t>
  </si>
  <si>
    <t>Al momento de modificar un defecto, se permite introducir una fase de remoción anterior a una fase de inyección</t>
  </si>
  <si>
    <t>Faltaron agregar tipos de tareas al enum, para coincidir con todos los tipos de fases</t>
  </si>
  <si>
    <t>No se debe de poder borrar la fase actual del proyecto</t>
  </si>
  <si>
    <t>Pruebas de Sistema</t>
  </si>
  <si>
    <t>Se puede ingresar List Resources con un usuario con permisos de Usuario</t>
  </si>
  <si>
    <t>Las actividades de la plantilla deben de estar ordenadas por Categoría.</t>
  </si>
  <si>
    <t>Las plantillas públicas solo le aparecen al admin, se trató ingresando con user y admin2 pero a ninguno le aparecieron las plantillas</t>
  </si>
  <si>
    <t>Las plantillas públicas no se pueden imprimir por los que no son dus dueños.</t>
  </si>
  <si>
    <t>Los usuarios no pueden añadir elementos a sus plantillas</t>
  </si>
  <si>
    <t>Reporte de Yield por Fase debe de tomar en cuenta los defectos por la fase de detección entre los defectos totales</t>
  </si>
  <si>
    <t>La tablota tiene que cambiar la tercer columna, en vez de removidos debe de ser detectados</t>
  </si>
  <si>
    <t>En modificar defecto salen todos los usuarios cuando solo deben de aparecer los enrolados al proyecto</t>
  </si>
  <si>
    <t>Id Actividad</t>
  </si>
  <si>
    <t xml:space="preserve">Nombre </t>
  </si>
  <si>
    <t>Codificación</t>
  </si>
  <si>
    <t>Revisión de Colegas</t>
  </si>
  <si>
    <t>Tiempo Total</t>
  </si>
  <si>
    <t>Estatus</t>
  </si>
  <si>
    <t>Defectos Detectados Code Review</t>
  </si>
  <si>
    <t>Configuración inicial de BM</t>
  </si>
  <si>
    <t>Completa</t>
  </si>
  <si>
    <t>DefectType DAO</t>
  </si>
  <si>
    <t>8/22/2011</t>
  </si>
  <si>
    <t>Defect DAO</t>
  </si>
  <si>
    <t>En progreso</t>
  </si>
  <si>
    <t>DefectTypeBizOp</t>
  </si>
  <si>
    <t>8/24/2011</t>
  </si>
  <si>
    <t>DefectType Controllers</t>
  </si>
  <si>
    <t>DefectType Webpages</t>
  </si>
  <si>
    <t>Defect BizOP</t>
  </si>
  <si>
    <t>Reportes Generales</t>
  </si>
  <si>
    <t>8/31/2011</t>
  </si>
  <si>
    <t>Reporte Densidad de Defectos por Usuario</t>
  </si>
  <si>
    <t>9/13/2011</t>
  </si>
  <si>
    <t>Reporte Total de Defectos por Tipo</t>
  </si>
  <si>
    <t>9/14/2011</t>
  </si>
  <si>
    <t>Defect Add View-Controller</t>
  </si>
  <si>
    <t>Defect Remove View-Controller</t>
  </si>
  <si>
    <t>Defect Edit View-Controller</t>
  </si>
  <si>
    <t>Defect List View-Controller</t>
  </si>
  <si>
    <t>Reporte Defectos Inyectados y Removidos por fase</t>
  </si>
  <si>
    <t>9/21/2011</t>
  </si>
  <si>
    <t>9/22/2011</t>
  </si>
  <si>
    <t>Reporte de productividad compuesta</t>
  </si>
  <si>
    <t>9/26/2011</t>
  </si>
  <si>
    <t>12/22/2011</t>
  </si>
  <si>
    <t>Phase BizOp</t>
  </si>
  <si>
    <t>Reporte Yield de técnica</t>
  </si>
  <si>
    <t>12/15/2011</t>
  </si>
  <si>
    <t>12/16/2011</t>
  </si>
  <si>
    <t>Enum de tipos de fases</t>
  </si>
  <si>
    <t>12/13/2011</t>
  </si>
  <si>
    <t>Enum de tipos de actividades</t>
  </si>
  <si>
    <t>Reporte Esfuerzo de Tecnica</t>
  </si>
  <si>
    <t>Reporte Eficiencia de Tecnica</t>
  </si>
  <si>
    <t>Reporte Razon de Revision de Tecnica</t>
  </si>
  <si>
    <t>Reporte Pareto de Tecnica</t>
  </si>
  <si>
    <t>Reporte ROI de Proyecto</t>
  </si>
  <si>
    <t>Reporte ROI de tecnicas</t>
  </si>
  <si>
    <t>12/23/2011</t>
  </si>
  <si>
    <t>Reporte COQ vs CNQ</t>
  </si>
  <si>
    <t>Reporte Resumen General</t>
  </si>
  <si>
    <t>Modelo templates</t>
  </si>
  <si>
    <t>DAO templates</t>
  </si>
  <si>
    <t>Implementacion DAO templates</t>
  </si>
  <si>
    <t>BizOp templates</t>
  </si>
  <si>
    <t>Implementacion BizOp templates</t>
  </si>
  <si>
    <t>Controlador nuevo template</t>
  </si>
  <si>
    <t>Vista nuevo template</t>
  </si>
  <si>
    <t>Controlador listar templates</t>
  </si>
  <si>
    <t>Modificar diseño de contenido de templates</t>
  </si>
  <si>
    <t>Controlador de modificar template</t>
  </si>
  <si>
    <t>Modelo de elemento de template</t>
  </si>
  <si>
    <t>DAO elemento de template</t>
  </si>
  <si>
    <t>BizOp elemento de template</t>
  </si>
  <si>
    <t>Controladores elemento template</t>
  </si>
  <si>
    <t>Vistas elemento de template</t>
  </si>
  <si>
    <t>Arreglar creacion de defectos</t>
  </si>
  <si>
    <t>Ciclo de Vida</t>
  </si>
  <si>
    <t>Modificar Fases</t>
  </si>
  <si>
    <t>Implementar recursos de proyectos</t>
  </si>
  <si>
    <t>Identificación de recursos a remover</t>
  </si>
  <si>
    <t>Crear tareas con fase</t>
  </si>
  <si>
    <t>Mostrar fase en lista de tareas</t>
  </si>
  <si>
    <t>Ordenar tareas por fase</t>
  </si>
  <si>
    <t>Implementar TemplateReviewType</t>
  </si>
  <si>
    <t>Cambiar nombres de tipos de tareas y templates</t>
  </si>
  <si>
    <t>Eduardo, Marco</t>
  </si>
  <si>
    <t>Creacion automatica de tipos de defectos de PSP</t>
  </si>
  <si>
    <t>Para poder completar un defecto es obligatorio establecer la tarea de inyeccion</t>
  </si>
  <si>
    <t>Poder modificar la fase actual en el ver proyecto</t>
  </si>
  <si>
    <t xml:space="preserve">Fecha Inicio </t>
  </si>
  <si>
    <t xml:space="preserve">Fecha Fin </t>
  </si>
  <si>
    <t xml:space="preserve">Esfuerzo de remoción defectos HORAS = </t>
  </si>
  <si>
    <t>Esfuerzo de remoción de defectos MINUTOS=</t>
  </si>
  <si>
    <t xml:space="preserve">Tamaño de los defectos corregidos = </t>
  </si>
  <si>
    <t>Defectos Inyectados en Programación:</t>
  </si>
  <si>
    <t>Defectos inyectados en Diseño:</t>
  </si>
  <si>
    <t>Esfuerzo Remocion inyectados en programacion:</t>
  </si>
  <si>
    <t>Esfuerzo Remocion inyectados en diseño:</t>
  </si>
  <si>
    <t>Defectos totales:</t>
  </si>
  <si>
    <t>Defectos inyectados en diseño=</t>
  </si>
  <si>
    <t>Defectos inyectados en programación=</t>
  </si>
  <si>
    <t>Esfuerzo remoción inyectados en diseño=</t>
  </si>
  <si>
    <t>Esfuerzo remoción inyectados en programación=</t>
  </si>
  <si>
    <t>DEFECTOS</t>
  </si>
  <si>
    <t>Defectos removidos en programación=</t>
  </si>
  <si>
    <t>Defectos removidos en programación:</t>
  </si>
  <si>
    <t>Revision</t>
  </si>
  <si>
    <t>Defectos removidos en revision:</t>
  </si>
  <si>
    <t>Defectos removidos en pruebas:</t>
  </si>
  <si>
    <t>Esfuerzo remoción programación:</t>
  </si>
  <si>
    <t>Esfuerzo remoción revisión:</t>
  </si>
  <si>
    <t>Esfuerzo remoción pruebas:</t>
  </si>
  <si>
    <t>Defectos removidos en revision=</t>
  </si>
  <si>
    <t>Defectos removidos en pruebas=</t>
  </si>
  <si>
    <t>Esfuerzo remoción programación=</t>
  </si>
  <si>
    <t>Esfuerzo remoción revisión=</t>
  </si>
  <si>
    <t>Esfuerzo remoción pruebas=</t>
  </si>
  <si>
    <t>ACTIVIDADES</t>
  </si>
  <si>
    <t>Total de defectos=</t>
  </si>
  <si>
    <t>Tiempo diseño=</t>
  </si>
  <si>
    <t>Tiempo codificación=</t>
  </si>
  <si>
    <t>Tiempo revisión=</t>
  </si>
  <si>
    <t>Tiempo pruebas=</t>
  </si>
  <si>
    <t>Tiempo total=</t>
  </si>
  <si>
    <t>Tamaño=</t>
  </si>
  <si>
    <t>Productividad=</t>
  </si>
  <si>
    <t>Productividad compuesta=</t>
  </si>
  <si>
    <t>Eficiencia remoción defectos=</t>
  </si>
  <si>
    <t>Eficiencia remocion pruebas=</t>
  </si>
  <si>
    <t>Eficiencia remocion revision=</t>
  </si>
  <si>
    <t>Efectividad relativa=</t>
  </si>
  <si>
    <t>A/FR=</t>
  </si>
  <si>
    <t>Agregar el campo de tamaño a la tarea</t>
  </si>
  <si>
    <t>No permitir que la Tarea sea marcada como COMPLETADA si el tamaño es &lt;= 0</t>
  </si>
  <si>
    <t>Densidad de defectos=</t>
  </si>
  <si>
    <t>Codificación/Diseño=</t>
  </si>
  <si>
    <t>Codificación/Revisión=</t>
  </si>
  <si>
    <t>Funcion=</t>
  </si>
  <si>
    <t>Asignacion=</t>
  </si>
  <si>
    <t>Interface=</t>
  </si>
  <si>
    <t>Chequeo=</t>
  </si>
  <si>
    <t>Datos=</t>
  </si>
  <si>
    <t>Sintaxis=</t>
  </si>
  <si>
    <t>Defectos funcion=</t>
  </si>
  <si>
    <t>Defectos asignacion=</t>
  </si>
  <si>
    <t>Defectos interface=</t>
  </si>
  <si>
    <t>Defectos sintaxis=</t>
  </si>
  <si>
    <t>Defectos chequeo=</t>
  </si>
  <si>
    <t>Defectos datos=</t>
  </si>
  <si>
    <t>Codificación/Pruebas=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</si>
</sst>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3"/>
  <sheetViews>
    <sheetView topLeftCell="A132" workbookViewId="0">
      <selection activeCell="F139" sqref="F139"/>
    </sheetView>
  </sheetViews>
  <sheetFormatPr defaultRowHeight="15" x14ac:dyDescent="0.25"/>
  <cols>
    <col min="1" max="1" width="4" bestFit="1" customWidth="1"/>
    <col min="2" max="2" width="47.5703125" customWidth="1"/>
    <col min="3" max="3" width="16.7109375" bestFit="1" customWidth="1"/>
    <col min="4" max="4" width="21.140625" bestFit="1" customWidth="1"/>
    <col min="5" max="5" width="18.5703125" bestFit="1" customWidth="1"/>
    <col min="6" max="6" width="21.140625" bestFit="1" customWidth="1"/>
    <col min="7" max="7" width="10.5703125" bestFit="1" customWidth="1"/>
    <col min="8" max="8" width="8.5703125" bestFit="1" customWidth="1"/>
    <col min="9" max="9" width="8" bestFit="1" customWidth="1"/>
    <col min="10" max="10" width="10.5703125" bestFit="1" customWidth="1"/>
    <col min="11" max="11" width="16.5703125" bestFit="1" customWidth="1"/>
    <col min="12" max="12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>
        <v>1</v>
      </c>
      <c r="B2" s="2" t="s">
        <v>12</v>
      </c>
      <c r="C2" t="s">
        <v>13</v>
      </c>
      <c r="E2" t="s">
        <v>13</v>
      </c>
      <c r="G2" t="s">
        <v>14</v>
      </c>
      <c r="I2">
        <v>3</v>
      </c>
      <c r="K2" t="s">
        <v>15</v>
      </c>
      <c r="L2" t="s">
        <v>16</v>
      </c>
    </row>
    <row r="3" spans="1:12" ht="30" hidden="1" x14ac:dyDescent="0.25">
      <c r="A3">
        <v>2</v>
      </c>
      <c r="B3" s="2" t="s">
        <v>17</v>
      </c>
      <c r="C3" t="s">
        <v>18</v>
      </c>
      <c r="D3">
        <v>3</v>
      </c>
      <c r="E3" t="s">
        <v>18</v>
      </c>
      <c r="F3">
        <v>7</v>
      </c>
      <c r="G3" t="s">
        <v>19</v>
      </c>
      <c r="K3" t="s">
        <v>15</v>
      </c>
      <c r="L3" t="s">
        <v>16</v>
      </c>
    </row>
    <row r="4" spans="1:12" ht="30" hidden="1" x14ac:dyDescent="0.25">
      <c r="A4">
        <v>3</v>
      </c>
      <c r="B4" s="2" t="s">
        <v>20</v>
      </c>
      <c r="C4" t="s">
        <v>18</v>
      </c>
      <c r="D4">
        <v>3</v>
      </c>
      <c r="E4" t="s">
        <v>18</v>
      </c>
      <c r="F4">
        <v>7</v>
      </c>
      <c r="G4" t="s">
        <v>19</v>
      </c>
      <c r="K4" t="s">
        <v>15</v>
      </c>
      <c r="L4" t="s">
        <v>16</v>
      </c>
    </row>
    <row r="5" spans="1:12" hidden="1" x14ac:dyDescent="0.25">
      <c r="A5">
        <v>4</v>
      </c>
      <c r="B5" s="2" t="s">
        <v>21</v>
      </c>
      <c r="C5" t="s">
        <v>18</v>
      </c>
      <c r="D5">
        <v>3</v>
      </c>
      <c r="E5" t="s">
        <v>18</v>
      </c>
      <c r="F5">
        <v>7</v>
      </c>
      <c r="G5" t="s">
        <v>22</v>
      </c>
      <c r="K5" t="s">
        <v>23</v>
      </c>
    </row>
    <row r="6" spans="1:12" hidden="1" x14ac:dyDescent="0.25">
      <c r="A6">
        <v>5</v>
      </c>
      <c r="B6" s="2" t="s">
        <v>24</v>
      </c>
      <c r="C6" t="s">
        <v>18</v>
      </c>
      <c r="D6">
        <v>8</v>
      </c>
      <c r="E6" t="s">
        <v>18</v>
      </c>
      <c r="F6">
        <v>8</v>
      </c>
      <c r="G6" t="s">
        <v>25</v>
      </c>
      <c r="H6">
        <v>15</v>
      </c>
      <c r="I6">
        <v>1</v>
      </c>
      <c r="K6" t="s">
        <v>26</v>
      </c>
      <c r="L6" t="s">
        <v>16</v>
      </c>
    </row>
    <row r="7" spans="1:12" hidden="1" x14ac:dyDescent="0.25">
      <c r="A7">
        <v>6</v>
      </c>
      <c r="B7" s="2" t="s">
        <v>27</v>
      </c>
      <c r="C7" t="s">
        <v>18</v>
      </c>
      <c r="D7">
        <v>8</v>
      </c>
      <c r="E7" t="s">
        <v>18</v>
      </c>
      <c r="F7">
        <v>8</v>
      </c>
      <c r="G7" t="s">
        <v>25</v>
      </c>
      <c r="H7">
        <v>5</v>
      </c>
      <c r="I7">
        <v>1</v>
      </c>
      <c r="K7" t="s">
        <v>26</v>
      </c>
      <c r="L7" t="s">
        <v>16</v>
      </c>
    </row>
    <row r="8" spans="1:12" hidden="1" x14ac:dyDescent="0.25">
      <c r="A8">
        <v>7</v>
      </c>
      <c r="B8" s="2" t="s">
        <v>28</v>
      </c>
      <c r="C8" t="s">
        <v>18</v>
      </c>
      <c r="D8">
        <v>8</v>
      </c>
      <c r="E8" t="s">
        <v>29</v>
      </c>
      <c r="F8">
        <v>8</v>
      </c>
      <c r="G8" t="s">
        <v>14</v>
      </c>
      <c r="H8">
        <v>15</v>
      </c>
      <c r="I8">
        <v>5</v>
      </c>
      <c r="K8" t="s">
        <v>26</v>
      </c>
      <c r="L8" t="s">
        <v>16</v>
      </c>
    </row>
    <row r="9" spans="1:12" ht="30" hidden="1" x14ac:dyDescent="0.25">
      <c r="A9">
        <v>8</v>
      </c>
      <c r="B9" s="2" t="s">
        <v>30</v>
      </c>
      <c r="C9" t="s">
        <v>18</v>
      </c>
      <c r="D9">
        <v>9</v>
      </c>
      <c r="E9" t="s">
        <v>18</v>
      </c>
      <c r="F9">
        <v>9</v>
      </c>
      <c r="G9" t="s">
        <v>19</v>
      </c>
      <c r="H9">
        <v>10</v>
      </c>
      <c r="I9">
        <v>3</v>
      </c>
      <c r="K9" t="s">
        <v>26</v>
      </c>
      <c r="L9" t="s">
        <v>16</v>
      </c>
    </row>
    <row r="10" spans="1:12" hidden="1" x14ac:dyDescent="0.25">
      <c r="A10">
        <v>9</v>
      </c>
      <c r="B10" s="2" t="s">
        <v>31</v>
      </c>
      <c r="C10" t="s">
        <v>32</v>
      </c>
      <c r="D10">
        <v>9</v>
      </c>
      <c r="E10" t="s">
        <v>18</v>
      </c>
      <c r="F10">
        <v>9</v>
      </c>
      <c r="G10" t="s">
        <v>14</v>
      </c>
      <c r="H10">
        <v>15</v>
      </c>
      <c r="I10">
        <v>15</v>
      </c>
      <c r="K10" t="s">
        <v>26</v>
      </c>
      <c r="L10" t="s">
        <v>16</v>
      </c>
    </row>
    <row r="11" spans="1:12" hidden="1" x14ac:dyDescent="0.25">
      <c r="A11">
        <v>10</v>
      </c>
      <c r="B11" s="2" t="s">
        <v>33</v>
      </c>
      <c r="C11" t="s">
        <v>32</v>
      </c>
      <c r="E11" t="s">
        <v>18</v>
      </c>
      <c r="G11" t="s">
        <v>22</v>
      </c>
      <c r="K11" t="s">
        <v>23</v>
      </c>
      <c r="L11" t="s">
        <v>16</v>
      </c>
    </row>
    <row r="12" spans="1:12" ht="30" hidden="1" x14ac:dyDescent="0.25">
      <c r="A12">
        <v>11</v>
      </c>
      <c r="B12" s="2" t="s">
        <v>34</v>
      </c>
      <c r="C12" t="s">
        <v>32</v>
      </c>
      <c r="E12" t="s">
        <v>18</v>
      </c>
      <c r="G12" t="s">
        <v>22</v>
      </c>
      <c r="K12" t="s">
        <v>23</v>
      </c>
      <c r="L12" t="s">
        <v>16</v>
      </c>
    </row>
    <row r="13" spans="1:12" hidden="1" x14ac:dyDescent="0.25">
      <c r="A13">
        <v>12</v>
      </c>
      <c r="B13" s="2" t="s">
        <v>35</v>
      </c>
      <c r="C13" t="s">
        <v>32</v>
      </c>
      <c r="D13">
        <v>0</v>
      </c>
      <c r="E13" t="s">
        <v>18</v>
      </c>
      <c r="F13">
        <v>14</v>
      </c>
      <c r="G13" t="s">
        <v>22</v>
      </c>
      <c r="H13">
        <v>40</v>
      </c>
      <c r="I13">
        <v>50</v>
      </c>
      <c r="K13" t="s">
        <v>36</v>
      </c>
      <c r="L13" t="s">
        <v>16</v>
      </c>
    </row>
    <row r="14" spans="1:12" ht="30" hidden="1" x14ac:dyDescent="0.25">
      <c r="A14">
        <v>13</v>
      </c>
      <c r="B14" s="2" t="s">
        <v>37</v>
      </c>
      <c r="C14" t="s">
        <v>18</v>
      </c>
      <c r="D14">
        <v>10</v>
      </c>
      <c r="E14" t="s">
        <v>18</v>
      </c>
      <c r="F14">
        <v>10</v>
      </c>
      <c r="G14" t="s">
        <v>14</v>
      </c>
      <c r="H14">
        <v>5</v>
      </c>
      <c r="I14">
        <v>3</v>
      </c>
      <c r="K14" t="s">
        <v>26</v>
      </c>
      <c r="L14" t="s">
        <v>16</v>
      </c>
    </row>
    <row r="15" spans="1:12" ht="30" hidden="1" x14ac:dyDescent="0.25">
      <c r="A15">
        <v>14</v>
      </c>
      <c r="B15" s="2" t="s">
        <v>38</v>
      </c>
      <c r="C15" t="s">
        <v>18</v>
      </c>
      <c r="D15">
        <v>10</v>
      </c>
      <c r="E15" t="s">
        <v>29</v>
      </c>
      <c r="F15">
        <v>10</v>
      </c>
      <c r="G15" t="s">
        <v>25</v>
      </c>
      <c r="H15">
        <v>5</v>
      </c>
      <c r="I15">
        <v>1</v>
      </c>
      <c r="K15" t="s">
        <v>26</v>
      </c>
      <c r="L15" t="s">
        <v>16</v>
      </c>
    </row>
    <row r="16" spans="1:12" ht="30" hidden="1" x14ac:dyDescent="0.25">
      <c r="A16">
        <v>15</v>
      </c>
      <c r="B16" s="2" t="s">
        <v>39</v>
      </c>
      <c r="C16" t="s">
        <v>18</v>
      </c>
      <c r="D16">
        <v>10</v>
      </c>
      <c r="E16" t="s">
        <v>29</v>
      </c>
      <c r="F16">
        <v>10</v>
      </c>
      <c r="G16" t="s">
        <v>25</v>
      </c>
      <c r="H16">
        <v>5</v>
      </c>
      <c r="I16">
        <v>1</v>
      </c>
      <c r="K16" t="s">
        <v>26</v>
      </c>
      <c r="L16" t="s">
        <v>16</v>
      </c>
    </row>
    <row r="17" spans="1:12" ht="30" hidden="1" x14ac:dyDescent="0.25">
      <c r="A17">
        <v>16</v>
      </c>
      <c r="B17" s="2" t="s">
        <v>40</v>
      </c>
      <c r="C17" t="s">
        <v>18</v>
      </c>
      <c r="D17">
        <v>10</v>
      </c>
      <c r="E17" t="s">
        <v>29</v>
      </c>
      <c r="F17">
        <v>10</v>
      </c>
      <c r="G17" t="s">
        <v>14</v>
      </c>
      <c r="H17">
        <v>15</v>
      </c>
      <c r="I17">
        <v>1</v>
      </c>
      <c r="K17" t="s">
        <v>26</v>
      </c>
      <c r="L17" t="s">
        <v>16</v>
      </c>
    </row>
    <row r="18" spans="1:12" ht="30" hidden="1" x14ac:dyDescent="0.25">
      <c r="A18">
        <v>17</v>
      </c>
      <c r="B18" s="2" t="s">
        <v>41</v>
      </c>
      <c r="C18" t="s">
        <v>18</v>
      </c>
      <c r="D18">
        <v>10</v>
      </c>
      <c r="E18" t="s">
        <v>29</v>
      </c>
      <c r="F18">
        <v>10</v>
      </c>
      <c r="G18" t="s">
        <v>14</v>
      </c>
      <c r="H18">
        <v>15</v>
      </c>
      <c r="I18">
        <v>1</v>
      </c>
      <c r="K18" t="s">
        <v>26</v>
      </c>
      <c r="L18" t="s">
        <v>16</v>
      </c>
    </row>
    <row r="19" spans="1:12" ht="30" hidden="1" x14ac:dyDescent="0.25">
      <c r="A19">
        <v>18</v>
      </c>
      <c r="B19" s="2" t="s">
        <v>42</v>
      </c>
      <c r="C19" t="s">
        <v>18</v>
      </c>
      <c r="D19">
        <v>10</v>
      </c>
      <c r="E19" t="s">
        <v>29</v>
      </c>
      <c r="F19">
        <v>10</v>
      </c>
      <c r="G19" t="s">
        <v>14</v>
      </c>
      <c r="H19">
        <v>45</v>
      </c>
      <c r="I19">
        <v>15</v>
      </c>
      <c r="K19" t="s">
        <v>26</v>
      </c>
      <c r="L19" t="s">
        <v>16</v>
      </c>
    </row>
    <row r="20" spans="1:12" ht="45" hidden="1" x14ac:dyDescent="0.25">
      <c r="A20">
        <v>19</v>
      </c>
      <c r="B20" s="2" t="s">
        <v>43</v>
      </c>
      <c r="C20" t="s">
        <v>18</v>
      </c>
      <c r="D20">
        <v>7</v>
      </c>
      <c r="E20" t="s">
        <v>18</v>
      </c>
      <c r="F20">
        <v>11</v>
      </c>
      <c r="G20" t="s">
        <v>19</v>
      </c>
      <c r="H20">
        <v>10</v>
      </c>
      <c r="I20">
        <v>5</v>
      </c>
      <c r="K20" t="s">
        <v>23</v>
      </c>
      <c r="L20" t="s">
        <v>16</v>
      </c>
    </row>
    <row r="21" spans="1:12" ht="30" hidden="1" x14ac:dyDescent="0.25">
      <c r="A21">
        <v>20</v>
      </c>
      <c r="B21" s="2" t="s">
        <v>44</v>
      </c>
      <c r="C21" t="s">
        <v>32</v>
      </c>
      <c r="D21">
        <v>4</v>
      </c>
      <c r="E21" t="s">
        <v>18</v>
      </c>
      <c r="F21">
        <v>11</v>
      </c>
      <c r="G21" t="s">
        <v>22</v>
      </c>
      <c r="H21">
        <v>10</v>
      </c>
      <c r="I21">
        <v>5</v>
      </c>
      <c r="K21" t="s">
        <v>23</v>
      </c>
      <c r="L21" t="s">
        <v>16</v>
      </c>
    </row>
    <row r="22" spans="1:12" ht="30" hidden="1" x14ac:dyDescent="0.25">
      <c r="A22">
        <v>21</v>
      </c>
      <c r="B22" s="2" t="s">
        <v>45</v>
      </c>
      <c r="C22" t="s">
        <v>32</v>
      </c>
      <c r="D22">
        <v>4</v>
      </c>
      <c r="E22" t="s">
        <v>18</v>
      </c>
      <c r="F22">
        <v>11</v>
      </c>
      <c r="G22" t="s">
        <v>19</v>
      </c>
      <c r="H22">
        <v>10</v>
      </c>
      <c r="I22">
        <v>5</v>
      </c>
      <c r="K22" t="s">
        <v>23</v>
      </c>
      <c r="L22" t="s">
        <v>16</v>
      </c>
    </row>
    <row r="23" spans="1:12" ht="30" hidden="1" x14ac:dyDescent="0.25">
      <c r="A23">
        <v>22</v>
      </c>
      <c r="B23" s="2" t="s">
        <v>46</v>
      </c>
      <c r="C23" t="s">
        <v>18</v>
      </c>
      <c r="D23">
        <v>3</v>
      </c>
      <c r="E23" t="s">
        <v>241</v>
      </c>
      <c r="G23" t="s">
        <v>22</v>
      </c>
      <c r="K23" t="s">
        <v>15</v>
      </c>
      <c r="L23" t="s">
        <v>16</v>
      </c>
    </row>
    <row r="24" spans="1:12" ht="30" hidden="1" x14ac:dyDescent="0.25">
      <c r="A24">
        <v>23</v>
      </c>
      <c r="B24" s="2" t="s">
        <v>47</v>
      </c>
      <c r="C24" t="s">
        <v>32</v>
      </c>
      <c r="D24">
        <v>3</v>
      </c>
      <c r="E24" t="s">
        <v>18</v>
      </c>
      <c r="F24">
        <v>11</v>
      </c>
      <c r="G24" t="s">
        <v>22</v>
      </c>
      <c r="H24">
        <v>5</v>
      </c>
      <c r="I24">
        <v>2</v>
      </c>
      <c r="K24" t="s">
        <v>15</v>
      </c>
      <c r="L24" t="s">
        <v>16</v>
      </c>
    </row>
    <row r="25" spans="1:12" ht="30" hidden="1" x14ac:dyDescent="0.25">
      <c r="A25">
        <v>24</v>
      </c>
      <c r="B25" s="2" t="s">
        <v>48</v>
      </c>
      <c r="C25" t="s">
        <v>18</v>
      </c>
      <c r="D25" t="s">
        <v>49</v>
      </c>
      <c r="E25" t="s">
        <v>18</v>
      </c>
      <c r="F25">
        <v>12</v>
      </c>
      <c r="G25" t="s">
        <v>19</v>
      </c>
      <c r="H25">
        <v>5</v>
      </c>
      <c r="I25">
        <v>1</v>
      </c>
      <c r="K25" t="s">
        <v>15</v>
      </c>
      <c r="L25" t="s">
        <v>16</v>
      </c>
    </row>
    <row r="26" spans="1:12" ht="45" hidden="1" x14ac:dyDescent="0.25">
      <c r="A26">
        <v>25</v>
      </c>
      <c r="B26" s="2" t="s">
        <v>50</v>
      </c>
      <c r="C26" t="s">
        <v>18</v>
      </c>
      <c r="D26">
        <v>11</v>
      </c>
      <c r="E26" t="s">
        <v>18</v>
      </c>
      <c r="F26">
        <v>11</v>
      </c>
      <c r="G26" t="s">
        <v>19</v>
      </c>
      <c r="H26">
        <v>5</v>
      </c>
      <c r="I26">
        <v>1</v>
      </c>
      <c r="K26" t="s">
        <v>23</v>
      </c>
      <c r="L26" t="s">
        <v>16</v>
      </c>
    </row>
    <row r="27" spans="1:12" hidden="1" x14ac:dyDescent="0.25">
      <c r="A27">
        <v>26</v>
      </c>
      <c r="B27" s="2" t="s">
        <v>51</v>
      </c>
      <c r="C27" t="s">
        <v>18</v>
      </c>
      <c r="D27">
        <v>11</v>
      </c>
      <c r="E27" t="s">
        <v>52</v>
      </c>
      <c r="F27">
        <v>11</v>
      </c>
      <c r="G27" t="s">
        <v>14</v>
      </c>
      <c r="H27">
        <v>20</v>
      </c>
      <c r="I27">
        <v>1</v>
      </c>
      <c r="K27" t="s">
        <v>23</v>
      </c>
      <c r="L27" t="s">
        <v>16</v>
      </c>
    </row>
    <row r="28" spans="1:12" ht="30" hidden="1" x14ac:dyDescent="0.25">
      <c r="A28">
        <v>27</v>
      </c>
      <c r="B28" s="2" t="s">
        <v>53</v>
      </c>
      <c r="C28" t="s">
        <v>18</v>
      </c>
      <c r="D28">
        <v>11</v>
      </c>
      <c r="E28" t="s">
        <v>29</v>
      </c>
      <c r="F28">
        <v>11</v>
      </c>
      <c r="G28" t="s">
        <v>14</v>
      </c>
      <c r="K28" t="s">
        <v>23</v>
      </c>
      <c r="L28" t="s">
        <v>16</v>
      </c>
    </row>
    <row r="29" spans="1:12" ht="30" x14ac:dyDescent="0.25">
      <c r="A29">
        <v>28</v>
      </c>
      <c r="B29" s="2" t="s">
        <v>54</v>
      </c>
      <c r="C29" t="s">
        <v>18</v>
      </c>
      <c r="D29">
        <v>17</v>
      </c>
      <c r="E29" t="s">
        <v>52</v>
      </c>
      <c r="F29">
        <v>11</v>
      </c>
      <c r="G29" t="s">
        <v>55</v>
      </c>
      <c r="H29">
        <v>5</v>
      </c>
      <c r="I29">
        <v>2</v>
      </c>
      <c r="K29" t="s">
        <v>23</v>
      </c>
      <c r="L29" t="s">
        <v>16</v>
      </c>
    </row>
    <row r="30" spans="1:12" hidden="1" x14ac:dyDescent="0.25">
      <c r="A30">
        <v>29</v>
      </c>
      <c r="B30" s="2" t="s">
        <v>56</v>
      </c>
      <c r="C30" t="s">
        <v>18</v>
      </c>
      <c r="D30">
        <v>11</v>
      </c>
      <c r="E30" t="s">
        <v>52</v>
      </c>
      <c r="F30">
        <v>11</v>
      </c>
      <c r="G30" t="s">
        <v>22</v>
      </c>
      <c r="H30">
        <v>5</v>
      </c>
      <c r="I30">
        <v>1</v>
      </c>
      <c r="K30" t="s">
        <v>23</v>
      </c>
      <c r="L30" t="s">
        <v>16</v>
      </c>
    </row>
    <row r="31" spans="1:12" ht="30" hidden="1" x14ac:dyDescent="0.25">
      <c r="A31">
        <v>30</v>
      </c>
      <c r="B31" s="2" t="s">
        <v>57</v>
      </c>
      <c r="C31" t="s">
        <v>18</v>
      </c>
      <c r="D31">
        <v>11</v>
      </c>
      <c r="E31" t="s">
        <v>52</v>
      </c>
      <c r="F31">
        <v>11</v>
      </c>
      <c r="G31" t="s">
        <v>25</v>
      </c>
      <c r="H31">
        <v>5</v>
      </c>
      <c r="I31">
        <v>1</v>
      </c>
      <c r="K31" t="s">
        <v>23</v>
      </c>
      <c r="L31" t="s">
        <v>16</v>
      </c>
    </row>
    <row r="32" spans="1:12" hidden="1" x14ac:dyDescent="0.25">
      <c r="A32">
        <v>31</v>
      </c>
      <c r="B32" s="2" t="s">
        <v>58</v>
      </c>
      <c r="C32" t="s">
        <v>18</v>
      </c>
      <c r="D32">
        <v>17</v>
      </c>
      <c r="E32" t="s">
        <v>52</v>
      </c>
      <c r="F32">
        <v>11</v>
      </c>
      <c r="G32" t="s">
        <v>14</v>
      </c>
      <c r="H32">
        <v>15</v>
      </c>
      <c r="I32">
        <v>1</v>
      </c>
      <c r="K32" t="s">
        <v>23</v>
      </c>
      <c r="L32" t="s">
        <v>16</v>
      </c>
    </row>
    <row r="33" spans="1:12" hidden="1" x14ac:dyDescent="0.25">
      <c r="A33">
        <v>32</v>
      </c>
      <c r="B33" s="2" t="s">
        <v>59</v>
      </c>
      <c r="C33" t="s">
        <v>18</v>
      </c>
      <c r="D33">
        <v>7</v>
      </c>
      <c r="E33" t="s">
        <v>52</v>
      </c>
      <c r="F33">
        <v>11</v>
      </c>
      <c r="G33" t="s">
        <v>14</v>
      </c>
      <c r="H33">
        <v>15</v>
      </c>
      <c r="I33">
        <v>1</v>
      </c>
      <c r="K33" t="s">
        <v>23</v>
      </c>
      <c r="L33" t="s">
        <v>16</v>
      </c>
    </row>
    <row r="34" spans="1:12" hidden="1" x14ac:dyDescent="0.25">
      <c r="A34">
        <v>33</v>
      </c>
      <c r="B34" s="2" t="s">
        <v>60</v>
      </c>
      <c r="C34" t="s">
        <v>18</v>
      </c>
      <c r="D34">
        <v>7</v>
      </c>
      <c r="E34" t="s">
        <v>52</v>
      </c>
      <c r="F34">
        <v>11</v>
      </c>
      <c r="G34" t="s">
        <v>22</v>
      </c>
      <c r="H34">
        <v>5</v>
      </c>
      <c r="I34">
        <v>1</v>
      </c>
      <c r="K34" t="s">
        <v>23</v>
      </c>
      <c r="L34" t="s">
        <v>16</v>
      </c>
    </row>
    <row r="35" spans="1:12" hidden="1" x14ac:dyDescent="0.25">
      <c r="A35">
        <v>34</v>
      </c>
      <c r="B35" s="2" t="s">
        <v>61</v>
      </c>
      <c r="C35" t="s">
        <v>32</v>
      </c>
      <c r="D35">
        <v>20</v>
      </c>
      <c r="E35" t="s">
        <v>18</v>
      </c>
      <c r="F35">
        <v>20</v>
      </c>
      <c r="G35" t="s">
        <v>22</v>
      </c>
      <c r="H35">
        <v>5</v>
      </c>
      <c r="I35">
        <v>1</v>
      </c>
      <c r="K35" t="s">
        <v>26</v>
      </c>
      <c r="L35" t="s">
        <v>16</v>
      </c>
    </row>
    <row r="36" spans="1:12" hidden="1" x14ac:dyDescent="0.25">
      <c r="A36">
        <v>35</v>
      </c>
      <c r="B36" s="2" t="s">
        <v>62</v>
      </c>
      <c r="C36" t="s">
        <v>18</v>
      </c>
      <c r="D36">
        <v>12</v>
      </c>
      <c r="E36" t="s">
        <v>29</v>
      </c>
      <c r="F36">
        <v>12</v>
      </c>
      <c r="G36" t="s">
        <v>14</v>
      </c>
      <c r="H36">
        <v>10</v>
      </c>
      <c r="I36">
        <v>2</v>
      </c>
      <c r="K36" t="s">
        <v>23</v>
      </c>
      <c r="L36" t="s">
        <v>16</v>
      </c>
    </row>
    <row r="37" spans="1:12" ht="30" hidden="1" x14ac:dyDescent="0.25">
      <c r="A37">
        <v>36</v>
      </c>
      <c r="B37" s="2" t="s">
        <v>63</v>
      </c>
      <c r="C37" t="s">
        <v>18</v>
      </c>
      <c r="D37">
        <v>12</v>
      </c>
      <c r="E37" t="s">
        <v>52</v>
      </c>
      <c r="G37" t="s">
        <v>19</v>
      </c>
      <c r="K37" t="s">
        <v>23</v>
      </c>
    </row>
    <row r="38" spans="1:12" ht="30" hidden="1" x14ac:dyDescent="0.25">
      <c r="A38">
        <v>37</v>
      </c>
      <c r="B38" s="2" t="s">
        <v>64</v>
      </c>
      <c r="C38" t="s">
        <v>18</v>
      </c>
      <c r="D38">
        <v>21</v>
      </c>
      <c r="E38" t="s">
        <v>29</v>
      </c>
      <c r="F38">
        <v>21</v>
      </c>
      <c r="G38" t="s">
        <v>19</v>
      </c>
      <c r="H38">
        <v>10</v>
      </c>
      <c r="I38">
        <v>10</v>
      </c>
      <c r="K38" t="s">
        <v>26</v>
      </c>
      <c r="L38" t="s">
        <v>16</v>
      </c>
    </row>
    <row r="39" spans="1:12" ht="30" hidden="1" x14ac:dyDescent="0.25">
      <c r="A39">
        <v>38</v>
      </c>
      <c r="B39" s="2" t="s">
        <v>65</v>
      </c>
      <c r="C39" t="s">
        <v>18</v>
      </c>
      <c r="D39">
        <v>22</v>
      </c>
      <c r="E39" t="s">
        <v>29</v>
      </c>
      <c r="F39">
        <v>22</v>
      </c>
      <c r="G39" t="s">
        <v>19</v>
      </c>
      <c r="H39">
        <v>10</v>
      </c>
      <c r="I39">
        <v>10</v>
      </c>
      <c r="K39" t="s">
        <v>26</v>
      </c>
      <c r="L39" t="s">
        <v>16</v>
      </c>
    </row>
    <row r="40" spans="1:12" hidden="1" x14ac:dyDescent="0.25">
      <c r="A40">
        <v>39</v>
      </c>
      <c r="B40" s="2" t="s">
        <v>66</v>
      </c>
      <c r="C40" t="s">
        <v>18</v>
      </c>
      <c r="D40">
        <v>24</v>
      </c>
      <c r="E40" t="s">
        <v>52</v>
      </c>
      <c r="F40">
        <v>24</v>
      </c>
      <c r="G40" t="s">
        <v>14</v>
      </c>
      <c r="H40">
        <v>5</v>
      </c>
      <c r="I40">
        <v>1</v>
      </c>
      <c r="K40" t="s">
        <v>26</v>
      </c>
      <c r="L40" t="s">
        <v>16</v>
      </c>
    </row>
    <row r="41" spans="1:12" ht="30" x14ac:dyDescent="0.25">
      <c r="A41">
        <v>40</v>
      </c>
      <c r="B41" s="2" t="s">
        <v>67</v>
      </c>
      <c r="C41" t="s">
        <v>18</v>
      </c>
      <c r="D41">
        <v>16</v>
      </c>
      <c r="E41" t="s">
        <v>52</v>
      </c>
      <c r="F41">
        <v>16</v>
      </c>
      <c r="G41" t="s">
        <v>55</v>
      </c>
      <c r="H41">
        <v>5</v>
      </c>
      <c r="I41">
        <v>1</v>
      </c>
      <c r="K41" t="s">
        <v>26</v>
      </c>
      <c r="L41" t="s">
        <v>16</v>
      </c>
    </row>
    <row r="42" spans="1:12" ht="30" hidden="1" x14ac:dyDescent="0.25">
      <c r="A42">
        <v>41</v>
      </c>
      <c r="B42" s="2" t="s">
        <v>68</v>
      </c>
      <c r="C42" t="s">
        <v>18</v>
      </c>
      <c r="D42">
        <v>16</v>
      </c>
      <c r="E42" t="s">
        <v>52</v>
      </c>
      <c r="F42">
        <v>16</v>
      </c>
      <c r="G42" t="s">
        <v>14</v>
      </c>
      <c r="H42">
        <v>10</v>
      </c>
      <c r="I42">
        <v>3</v>
      </c>
      <c r="K42" t="s">
        <v>26</v>
      </c>
      <c r="L42" t="s">
        <v>16</v>
      </c>
    </row>
    <row r="43" spans="1:12" ht="30" hidden="1" x14ac:dyDescent="0.25">
      <c r="A43">
        <v>42</v>
      </c>
      <c r="B43" s="2" t="s">
        <v>69</v>
      </c>
      <c r="C43" t="s">
        <v>18</v>
      </c>
      <c r="D43">
        <v>16</v>
      </c>
      <c r="E43" t="s">
        <v>52</v>
      </c>
      <c r="F43">
        <v>16</v>
      </c>
      <c r="G43" t="s">
        <v>14</v>
      </c>
      <c r="H43">
        <v>10</v>
      </c>
      <c r="I43">
        <v>3</v>
      </c>
      <c r="K43" t="s">
        <v>26</v>
      </c>
      <c r="L43" t="s">
        <v>16</v>
      </c>
    </row>
    <row r="44" spans="1:12" hidden="1" x14ac:dyDescent="0.25">
      <c r="A44">
        <v>43</v>
      </c>
      <c r="B44" s="2" t="s">
        <v>70</v>
      </c>
      <c r="C44" t="s">
        <v>18</v>
      </c>
      <c r="D44">
        <v>16</v>
      </c>
      <c r="E44" t="s">
        <v>52</v>
      </c>
      <c r="F44">
        <v>16</v>
      </c>
      <c r="G44" t="s">
        <v>25</v>
      </c>
      <c r="H44">
        <v>5</v>
      </c>
      <c r="I44">
        <v>1</v>
      </c>
      <c r="K44" t="s">
        <v>26</v>
      </c>
      <c r="L44" t="s">
        <v>16</v>
      </c>
    </row>
    <row r="45" spans="1:12" hidden="1" x14ac:dyDescent="0.25">
      <c r="A45">
        <v>44</v>
      </c>
      <c r="B45" s="2" t="s">
        <v>71</v>
      </c>
      <c r="C45" t="s">
        <v>18</v>
      </c>
      <c r="D45">
        <v>25</v>
      </c>
      <c r="E45" t="s">
        <v>29</v>
      </c>
      <c r="F45">
        <v>25</v>
      </c>
      <c r="G45" t="s">
        <v>19</v>
      </c>
      <c r="H45">
        <v>30</v>
      </c>
      <c r="I45">
        <v>10</v>
      </c>
      <c r="K45" t="s">
        <v>26</v>
      </c>
      <c r="L45" t="s">
        <v>16</v>
      </c>
    </row>
    <row r="46" spans="1:12" hidden="1" x14ac:dyDescent="0.25">
      <c r="A46">
        <v>45</v>
      </c>
      <c r="B46" s="2" t="s">
        <v>72</v>
      </c>
      <c r="C46" t="s">
        <v>18</v>
      </c>
      <c r="D46">
        <v>26</v>
      </c>
      <c r="E46" t="s">
        <v>18</v>
      </c>
      <c r="F46">
        <v>26</v>
      </c>
      <c r="G46" t="s">
        <v>22</v>
      </c>
      <c r="H46">
        <v>5</v>
      </c>
      <c r="I46">
        <v>10</v>
      </c>
      <c r="K46" t="s">
        <v>26</v>
      </c>
      <c r="L46" t="s">
        <v>16</v>
      </c>
    </row>
    <row r="47" spans="1:12" ht="30" hidden="1" x14ac:dyDescent="0.25">
      <c r="A47">
        <v>46</v>
      </c>
      <c r="B47" s="2" t="s">
        <v>73</v>
      </c>
      <c r="C47" t="s">
        <v>18</v>
      </c>
      <c r="D47">
        <v>26</v>
      </c>
      <c r="E47" t="s">
        <v>29</v>
      </c>
      <c r="F47">
        <v>26</v>
      </c>
      <c r="G47" t="s">
        <v>14</v>
      </c>
      <c r="H47">
        <v>10</v>
      </c>
      <c r="I47">
        <v>3</v>
      </c>
      <c r="K47" t="s">
        <v>26</v>
      </c>
      <c r="L47" t="s">
        <v>16</v>
      </c>
    </row>
    <row r="48" spans="1:12" ht="30" hidden="1" x14ac:dyDescent="0.25">
      <c r="A48">
        <v>47</v>
      </c>
      <c r="B48" s="2" t="s">
        <v>74</v>
      </c>
      <c r="C48" t="s">
        <v>18</v>
      </c>
      <c r="D48">
        <v>26</v>
      </c>
      <c r="E48" t="s">
        <v>52</v>
      </c>
      <c r="F48">
        <v>26</v>
      </c>
      <c r="G48" t="s">
        <v>25</v>
      </c>
      <c r="H48">
        <v>5</v>
      </c>
      <c r="I48">
        <v>2</v>
      </c>
      <c r="K48" t="s">
        <v>26</v>
      </c>
      <c r="L48" t="s">
        <v>16</v>
      </c>
    </row>
    <row r="49" spans="1:12" ht="30" hidden="1" x14ac:dyDescent="0.25">
      <c r="A49">
        <v>48</v>
      </c>
      <c r="B49" s="2" t="s">
        <v>75</v>
      </c>
      <c r="C49" t="s">
        <v>32</v>
      </c>
      <c r="D49">
        <v>19</v>
      </c>
      <c r="E49" t="s">
        <v>29</v>
      </c>
      <c r="F49">
        <v>28</v>
      </c>
      <c r="G49" t="s">
        <v>22</v>
      </c>
      <c r="H49">
        <v>40</v>
      </c>
      <c r="I49">
        <v>20</v>
      </c>
      <c r="K49" t="s">
        <v>26</v>
      </c>
      <c r="L49" t="s">
        <v>16</v>
      </c>
    </row>
    <row r="50" spans="1:12" hidden="1" x14ac:dyDescent="0.25">
      <c r="A50">
        <v>49</v>
      </c>
      <c r="B50" s="2" t="s">
        <v>76</v>
      </c>
      <c r="C50" t="s">
        <v>18</v>
      </c>
      <c r="D50">
        <v>8</v>
      </c>
      <c r="E50" t="s">
        <v>29</v>
      </c>
      <c r="F50">
        <v>8</v>
      </c>
      <c r="G50" t="s">
        <v>14</v>
      </c>
      <c r="H50">
        <v>5</v>
      </c>
      <c r="I50">
        <v>1</v>
      </c>
      <c r="K50" t="s">
        <v>26</v>
      </c>
      <c r="L50" t="s">
        <v>16</v>
      </c>
    </row>
    <row r="51" spans="1:12" hidden="1" x14ac:dyDescent="0.25">
      <c r="A51">
        <v>50</v>
      </c>
      <c r="B51" s="2" t="s">
        <v>77</v>
      </c>
      <c r="C51" t="s">
        <v>18</v>
      </c>
      <c r="D51">
        <v>3</v>
      </c>
      <c r="E51" t="s">
        <v>29</v>
      </c>
      <c r="F51">
        <v>13</v>
      </c>
      <c r="G51" t="s">
        <v>19</v>
      </c>
      <c r="H51">
        <v>5</v>
      </c>
      <c r="I51">
        <v>1</v>
      </c>
      <c r="K51" t="s">
        <v>23</v>
      </c>
      <c r="L51" t="s">
        <v>16</v>
      </c>
    </row>
    <row r="52" spans="1:12" hidden="1" x14ac:dyDescent="0.25">
      <c r="A52">
        <v>51</v>
      </c>
      <c r="B52" s="2" t="s">
        <v>78</v>
      </c>
      <c r="C52" t="s">
        <v>18</v>
      </c>
      <c r="D52">
        <v>13</v>
      </c>
      <c r="E52" t="s">
        <v>29</v>
      </c>
      <c r="F52">
        <v>13</v>
      </c>
      <c r="G52" t="s">
        <v>25</v>
      </c>
      <c r="H52">
        <v>20</v>
      </c>
      <c r="I52">
        <v>10</v>
      </c>
      <c r="K52" t="s">
        <v>23</v>
      </c>
      <c r="L52" t="s">
        <v>16</v>
      </c>
    </row>
    <row r="53" spans="1:12" hidden="1" x14ac:dyDescent="0.25">
      <c r="A53">
        <v>52</v>
      </c>
      <c r="B53" s="2" t="s">
        <v>79</v>
      </c>
      <c r="C53" t="s">
        <v>18</v>
      </c>
      <c r="D53">
        <v>13</v>
      </c>
      <c r="E53" t="s">
        <v>29</v>
      </c>
      <c r="F53">
        <v>13</v>
      </c>
      <c r="G53" t="s">
        <v>25</v>
      </c>
      <c r="H53">
        <v>5</v>
      </c>
      <c r="I53">
        <v>1</v>
      </c>
      <c r="K53" t="s">
        <v>23</v>
      </c>
      <c r="L53" t="s">
        <v>16</v>
      </c>
    </row>
    <row r="54" spans="1:12" hidden="1" x14ac:dyDescent="0.25">
      <c r="A54">
        <v>53</v>
      </c>
      <c r="B54" s="2" t="s">
        <v>80</v>
      </c>
      <c r="C54" t="s">
        <v>18</v>
      </c>
      <c r="D54">
        <v>1</v>
      </c>
      <c r="E54" t="s">
        <v>52</v>
      </c>
      <c r="F54">
        <v>13</v>
      </c>
      <c r="G54" t="s">
        <v>22</v>
      </c>
      <c r="H54">
        <v>20</v>
      </c>
      <c r="I54">
        <v>1</v>
      </c>
      <c r="K54" t="s">
        <v>23</v>
      </c>
      <c r="L54" t="s">
        <v>16</v>
      </c>
    </row>
    <row r="55" spans="1:12" hidden="1" x14ac:dyDescent="0.25">
      <c r="A55">
        <v>54</v>
      </c>
      <c r="B55" s="2" t="s">
        <v>81</v>
      </c>
      <c r="C55" t="s">
        <v>18</v>
      </c>
      <c r="D55">
        <v>13</v>
      </c>
      <c r="E55" t="s">
        <v>52</v>
      </c>
      <c r="F55">
        <v>13</v>
      </c>
      <c r="G55" t="s">
        <v>19</v>
      </c>
      <c r="H55">
        <v>50</v>
      </c>
      <c r="I55">
        <v>100</v>
      </c>
      <c r="K55" t="s">
        <v>23</v>
      </c>
      <c r="L55" t="s">
        <v>16</v>
      </c>
    </row>
    <row r="56" spans="1:12" hidden="1" x14ac:dyDescent="0.25">
      <c r="A56">
        <v>55</v>
      </c>
      <c r="B56" s="2" t="s">
        <v>82</v>
      </c>
      <c r="C56" t="s">
        <v>18</v>
      </c>
      <c r="D56">
        <v>7</v>
      </c>
      <c r="E56" t="s">
        <v>52</v>
      </c>
      <c r="F56">
        <v>13</v>
      </c>
      <c r="G56" t="s">
        <v>22</v>
      </c>
      <c r="H56">
        <v>10</v>
      </c>
      <c r="I56">
        <v>20</v>
      </c>
      <c r="K56" t="s">
        <v>23</v>
      </c>
      <c r="L56" t="s">
        <v>16</v>
      </c>
    </row>
    <row r="57" spans="1:12" hidden="1" x14ac:dyDescent="0.25">
      <c r="A57">
        <v>56</v>
      </c>
      <c r="B57" s="2" t="s">
        <v>83</v>
      </c>
      <c r="C57" t="s">
        <v>18</v>
      </c>
      <c r="D57">
        <v>13</v>
      </c>
      <c r="E57" t="s">
        <v>52</v>
      </c>
      <c r="F57">
        <v>13</v>
      </c>
      <c r="G57" t="s">
        <v>19</v>
      </c>
      <c r="H57">
        <v>5</v>
      </c>
      <c r="I57">
        <v>10</v>
      </c>
      <c r="K57" t="s">
        <v>23</v>
      </c>
      <c r="L57" t="s">
        <v>16</v>
      </c>
    </row>
    <row r="58" spans="1:12" hidden="1" x14ac:dyDescent="0.25">
      <c r="A58">
        <v>57</v>
      </c>
      <c r="B58" s="2" t="s">
        <v>84</v>
      </c>
      <c r="C58" t="s">
        <v>18</v>
      </c>
      <c r="D58">
        <v>13</v>
      </c>
      <c r="E58" t="s">
        <v>52</v>
      </c>
      <c r="F58">
        <v>13</v>
      </c>
      <c r="G58" t="s">
        <v>19</v>
      </c>
      <c r="H58">
        <v>5</v>
      </c>
      <c r="I58">
        <v>10</v>
      </c>
      <c r="K58" t="s">
        <v>23</v>
      </c>
      <c r="L58" t="s">
        <v>16</v>
      </c>
    </row>
    <row r="59" spans="1:12" hidden="1" x14ac:dyDescent="0.25">
      <c r="A59">
        <v>58</v>
      </c>
      <c r="B59" s="2" t="s">
        <v>85</v>
      </c>
      <c r="C59" t="s">
        <v>18</v>
      </c>
      <c r="D59">
        <v>13</v>
      </c>
      <c r="E59" t="s">
        <v>52</v>
      </c>
      <c r="F59">
        <v>13</v>
      </c>
      <c r="G59" t="s">
        <v>25</v>
      </c>
      <c r="H59">
        <v>5</v>
      </c>
      <c r="I59">
        <v>1</v>
      </c>
      <c r="K59" t="s">
        <v>23</v>
      </c>
      <c r="L59" t="s">
        <v>16</v>
      </c>
    </row>
    <row r="60" spans="1:12" hidden="1" x14ac:dyDescent="0.25">
      <c r="A60">
        <v>59</v>
      </c>
      <c r="B60" s="2" t="s">
        <v>86</v>
      </c>
      <c r="C60" t="s">
        <v>18</v>
      </c>
      <c r="D60">
        <v>1</v>
      </c>
      <c r="E60" t="s">
        <v>52</v>
      </c>
      <c r="F60">
        <v>13</v>
      </c>
      <c r="G60" t="s">
        <v>14</v>
      </c>
      <c r="H60">
        <v>20</v>
      </c>
      <c r="I60">
        <v>1</v>
      </c>
      <c r="K60" t="s">
        <v>23</v>
      </c>
      <c r="L60" t="s">
        <v>16</v>
      </c>
    </row>
    <row r="61" spans="1:12" hidden="1" x14ac:dyDescent="0.25">
      <c r="A61">
        <v>60</v>
      </c>
      <c r="B61" s="2" t="s">
        <v>87</v>
      </c>
      <c r="C61" t="s">
        <v>18</v>
      </c>
      <c r="D61">
        <v>13</v>
      </c>
      <c r="E61" t="s">
        <v>52</v>
      </c>
      <c r="F61">
        <v>13</v>
      </c>
      <c r="G61" t="s">
        <v>19</v>
      </c>
      <c r="H61">
        <v>7</v>
      </c>
      <c r="I61">
        <v>10</v>
      </c>
      <c r="K61" t="s">
        <v>23</v>
      </c>
      <c r="L61" t="s">
        <v>16</v>
      </c>
    </row>
    <row r="62" spans="1:12" hidden="1" x14ac:dyDescent="0.25">
      <c r="A62">
        <v>61</v>
      </c>
      <c r="B62" s="2" t="s">
        <v>88</v>
      </c>
      <c r="C62" t="s">
        <v>18</v>
      </c>
      <c r="D62">
        <v>7</v>
      </c>
      <c r="E62" t="s">
        <v>52</v>
      </c>
      <c r="F62">
        <v>13</v>
      </c>
      <c r="G62" t="s">
        <v>14</v>
      </c>
      <c r="H62">
        <v>10</v>
      </c>
      <c r="I62">
        <v>4</v>
      </c>
      <c r="K62" t="s">
        <v>23</v>
      </c>
      <c r="L62" t="s">
        <v>16</v>
      </c>
    </row>
    <row r="63" spans="1:12" hidden="1" x14ac:dyDescent="0.25">
      <c r="A63">
        <v>62</v>
      </c>
      <c r="B63" s="2" t="s">
        <v>89</v>
      </c>
      <c r="C63" t="s">
        <v>18</v>
      </c>
      <c r="D63">
        <v>13</v>
      </c>
      <c r="E63" t="s">
        <v>52</v>
      </c>
      <c r="F63">
        <v>13</v>
      </c>
      <c r="G63" t="s">
        <v>14</v>
      </c>
      <c r="H63">
        <v>50</v>
      </c>
      <c r="I63">
        <v>30</v>
      </c>
      <c r="K63" t="s">
        <v>23</v>
      </c>
      <c r="L63" t="s">
        <v>16</v>
      </c>
    </row>
    <row r="64" spans="1:12" hidden="1" x14ac:dyDescent="0.25">
      <c r="A64">
        <v>63</v>
      </c>
      <c r="B64" s="2" t="s">
        <v>90</v>
      </c>
      <c r="C64" t="s">
        <v>32</v>
      </c>
      <c r="D64">
        <v>27</v>
      </c>
      <c r="E64" t="s">
        <v>29</v>
      </c>
      <c r="F64">
        <v>27</v>
      </c>
      <c r="G64" t="s">
        <v>14</v>
      </c>
      <c r="H64">
        <v>45</v>
      </c>
      <c r="I64">
        <v>50</v>
      </c>
      <c r="K64" t="s">
        <v>26</v>
      </c>
      <c r="L64" t="s">
        <v>16</v>
      </c>
    </row>
    <row r="65" spans="1:12" hidden="1" x14ac:dyDescent="0.25">
      <c r="A65">
        <v>64</v>
      </c>
      <c r="B65" s="2" t="s">
        <v>91</v>
      </c>
      <c r="C65" t="s">
        <v>32</v>
      </c>
      <c r="D65">
        <v>25</v>
      </c>
      <c r="E65" t="s">
        <v>29</v>
      </c>
      <c r="F65">
        <v>25</v>
      </c>
      <c r="G65" t="s">
        <v>14</v>
      </c>
      <c r="H65">
        <v>10</v>
      </c>
      <c r="I65">
        <v>20</v>
      </c>
      <c r="K65" t="s">
        <v>26</v>
      </c>
      <c r="L65" t="s">
        <v>16</v>
      </c>
    </row>
    <row r="66" spans="1:12" ht="30" hidden="1" x14ac:dyDescent="0.25">
      <c r="A66">
        <v>65</v>
      </c>
      <c r="B66" s="2" t="s">
        <v>92</v>
      </c>
      <c r="C66" t="s">
        <v>32</v>
      </c>
      <c r="D66">
        <v>28</v>
      </c>
      <c r="E66" t="s">
        <v>29</v>
      </c>
      <c r="F66">
        <v>28</v>
      </c>
      <c r="G66" t="s">
        <v>14</v>
      </c>
      <c r="H66">
        <v>20</v>
      </c>
      <c r="I66">
        <v>15</v>
      </c>
      <c r="K66" t="s">
        <v>26</v>
      </c>
      <c r="L66" t="s">
        <v>16</v>
      </c>
    </row>
    <row r="67" spans="1:12" ht="30" hidden="1" x14ac:dyDescent="0.25">
      <c r="A67">
        <v>66</v>
      </c>
      <c r="B67" s="2" t="s">
        <v>92</v>
      </c>
      <c r="C67" t="s">
        <v>32</v>
      </c>
      <c r="D67">
        <v>8</v>
      </c>
      <c r="E67" t="s">
        <v>29</v>
      </c>
      <c r="F67">
        <v>8</v>
      </c>
      <c r="G67" t="s">
        <v>14</v>
      </c>
      <c r="H67">
        <v>15</v>
      </c>
      <c r="I67">
        <v>10</v>
      </c>
      <c r="K67" t="s">
        <v>26</v>
      </c>
      <c r="L67" t="s">
        <v>16</v>
      </c>
    </row>
    <row r="68" spans="1:12" hidden="1" x14ac:dyDescent="0.25">
      <c r="A68">
        <v>67</v>
      </c>
      <c r="B68" s="2" t="s">
        <v>93</v>
      </c>
      <c r="C68" t="s">
        <v>18</v>
      </c>
      <c r="D68">
        <v>13</v>
      </c>
      <c r="E68" t="s">
        <v>52</v>
      </c>
      <c r="F68">
        <v>13</v>
      </c>
      <c r="G68" t="s">
        <v>14</v>
      </c>
      <c r="H68">
        <v>10</v>
      </c>
      <c r="I68">
        <v>3</v>
      </c>
      <c r="K68" t="s">
        <v>23</v>
      </c>
      <c r="L68" t="s">
        <v>16</v>
      </c>
    </row>
    <row r="69" spans="1:12" hidden="1" x14ac:dyDescent="0.25">
      <c r="A69">
        <v>68</v>
      </c>
      <c r="B69" s="2" t="s">
        <v>94</v>
      </c>
      <c r="C69" t="s">
        <v>18</v>
      </c>
      <c r="D69">
        <v>15</v>
      </c>
      <c r="E69" t="s">
        <v>52</v>
      </c>
      <c r="F69">
        <v>15</v>
      </c>
      <c r="G69" t="s">
        <v>14</v>
      </c>
      <c r="H69">
        <v>20</v>
      </c>
      <c r="I69">
        <v>5</v>
      </c>
      <c r="K69" t="s">
        <v>26</v>
      </c>
      <c r="L69" t="s">
        <v>16</v>
      </c>
    </row>
    <row r="70" spans="1:12" ht="30" x14ac:dyDescent="0.25">
      <c r="A70">
        <v>69</v>
      </c>
      <c r="B70" s="2" t="s">
        <v>95</v>
      </c>
      <c r="C70" t="s">
        <v>18</v>
      </c>
      <c r="D70">
        <v>47</v>
      </c>
      <c r="E70" t="s">
        <v>52</v>
      </c>
      <c r="F70">
        <v>47</v>
      </c>
      <c r="G70" t="s">
        <v>55</v>
      </c>
      <c r="H70">
        <v>30</v>
      </c>
      <c r="I70">
        <v>10</v>
      </c>
      <c r="K70" t="s">
        <v>15</v>
      </c>
      <c r="L70" t="s">
        <v>16</v>
      </c>
    </row>
    <row r="71" spans="1:12" hidden="1" x14ac:dyDescent="0.25">
      <c r="A71">
        <v>70</v>
      </c>
      <c r="B71" s="2" t="s">
        <v>96</v>
      </c>
      <c r="C71" t="s">
        <v>18</v>
      </c>
      <c r="D71">
        <v>47</v>
      </c>
      <c r="E71" t="s">
        <v>52</v>
      </c>
      <c r="F71">
        <v>47</v>
      </c>
      <c r="G71" t="s">
        <v>22</v>
      </c>
      <c r="H71">
        <v>5</v>
      </c>
      <c r="I71">
        <v>2</v>
      </c>
      <c r="K71" t="s">
        <v>15</v>
      </c>
      <c r="L71" t="s">
        <v>16</v>
      </c>
    </row>
    <row r="72" spans="1:12" hidden="1" x14ac:dyDescent="0.25">
      <c r="A72">
        <v>71</v>
      </c>
      <c r="B72" s="2" t="s">
        <v>97</v>
      </c>
      <c r="C72" t="s">
        <v>32</v>
      </c>
      <c r="D72">
        <v>47</v>
      </c>
      <c r="E72" t="s">
        <v>52</v>
      </c>
      <c r="F72">
        <v>48</v>
      </c>
      <c r="G72" t="s">
        <v>14</v>
      </c>
      <c r="H72">
        <v>30</v>
      </c>
      <c r="I72">
        <v>60</v>
      </c>
      <c r="K72" t="s">
        <v>15</v>
      </c>
      <c r="L72" t="s">
        <v>16</v>
      </c>
    </row>
    <row r="73" spans="1:12" hidden="1" x14ac:dyDescent="0.25">
      <c r="A73">
        <v>72</v>
      </c>
      <c r="B73" s="2" t="s">
        <v>98</v>
      </c>
      <c r="C73" t="s">
        <v>18</v>
      </c>
      <c r="D73">
        <v>48</v>
      </c>
      <c r="E73" t="s">
        <v>52</v>
      </c>
      <c r="F73">
        <v>48</v>
      </c>
      <c r="G73" t="s">
        <v>14</v>
      </c>
      <c r="H73">
        <v>15</v>
      </c>
      <c r="I73">
        <v>1</v>
      </c>
      <c r="K73" t="s">
        <v>15</v>
      </c>
      <c r="L73" t="s">
        <v>16</v>
      </c>
    </row>
    <row r="74" spans="1:12" ht="30" hidden="1" x14ac:dyDescent="0.25">
      <c r="A74">
        <v>73</v>
      </c>
      <c r="B74" s="2" t="s">
        <v>99</v>
      </c>
      <c r="C74" t="s">
        <v>18</v>
      </c>
      <c r="D74">
        <v>48</v>
      </c>
      <c r="E74" t="s">
        <v>52</v>
      </c>
      <c r="F74">
        <v>48</v>
      </c>
      <c r="G74" t="s">
        <v>14</v>
      </c>
      <c r="H74">
        <v>5</v>
      </c>
      <c r="I74">
        <v>1</v>
      </c>
      <c r="K74" t="s">
        <v>15</v>
      </c>
      <c r="L74" t="s">
        <v>16</v>
      </c>
    </row>
    <row r="75" spans="1:12" hidden="1" x14ac:dyDescent="0.25">
      <c r="A75">
        <v>74</v>
      </c>
      <c r="B75" s="2" t="s">
        <v>100</v>
      </c>
      <c r="C75" t="s">
        <v>18</v>
      </c>
      <c r="D75">
        <v>48</v>
      </c>
      <c r="E75" t="s">
        <v>52</v>
      </c>
      <c r="F75">
        <v>48</v>
      </c>
      <c r="G75" t="s">
        <v>22</v>
      </c>
      <c r="H75">
        <v>1</v>
      </c>
      <c r="I75">
        <v>1</v>
      </c>
      <c r="K75" t="s">
        <v>15</v>
      </c>
      <c r="L75" t="s">
        <v>16</v>
      </c>
    </row>
    <row r="76" spans="1:12" hidden="1" x14ac:dyDescent="0.25">
      <c r="A76">
        <v>75</v>
      </c>
      <c r="B76" s="2" t="s">
        <v>101</v>
      </c>
      <c r="C76" t="s">
        <v>18</v>
      </c>
      <c r="D76">
        <v>45</v>
      </c>
      <c r="E76" t="s">
        <v>29</v>
      </c>
      <c r="F76">
        <v>45</v>
      </c>
      <c r="G76" t="s">
        <v>102</v>
      </c>
      <c r="H76">
        <v>5</v>
      </c>
      <c r="I76">
        <v>5</v>
      </c>
      <c r="K76" t="s">
        <v>23</v>
      </c>
      <c r="L76" t="s">
        <v>16</v>
      </c>
    </row>
    <row r="77" spans="1:12" ht="30" hidden="1" x14ac:dyDescent="0.25">
      <c r="A77">
        <v>76</v>
      </c>
      <c r="B77" s="2" t="s">
        <v>103</v>
      </c>
      <c r="C77" t="s">
        <v>18</v>
      </c>
      <c r="D77">
        <v>45</v>
      </c>
      <c r="E77" t="s">
        <v>29</v>
      </c>
      <c r="F77">
        <v>45</v>
      </c>
      <c r="G77" t="s">
        <v>22</v>
      </c>
      <c r="H77">
        <v>10</v>
      </c>
      <c r="I77">
        <v>5</v>
      </c>
      <c r="K77" t="s">
        <v>23</v>
      </c>
      <c r="L77" t="s">
        <v>16</v>
      </c>
    </row>
    <row r="78" spans="1:12" ht="30" hidden="1" x14ac:dyDescent="0.25">
      <c r="A78">
        <v>77</v>
      </c>
      <c r="B78" s="2" t="s">
        <v>104</v>
      </c>
      <c r="C78" t="s">
        <v>18</v>
      </c>
      <c r="D78">
        <v>45</v>
      </c>
      <c r="E78" t="s">
        <v>29</v>
      </c>
      <c r="F78">
        <v>45</v>
      </c>
      <c r="G78" t="s">
        <v>19</v>
      </c>
      <c r="H78">
        <v>5</v>
      </c>
      <c r="I78">
        <v>2</v>
      </c>
      <c r="K78" t="s">
        <v>23</v>
      </c>
      <c r="L78" t="s">
        <v>16</v>
      </c>
    </row>
    <row r="79" spans="1:12" ht="30" hidden="1" x14ac:dyDescent="0.25">
      <c r="A79">
        <v>78</v>
      </c>
      <c r="B79" s="2" t="s">
        <v>105</v>
      </c>
      <c r="C79" t="s">
        <v>18</v>
      </c>
      <c r="D79">
        <v>45</v>
      </c>
      <c r="E79" t="s">
        <v>52</v>
      </c>
      <c r="F79">
        <v>45</v>
      </c>
      <c r="G79" t="s">
        <v>19</v>
      </c>
      <c r="H79">
        <v>1</v>
      </c>
      <c r="I79">
        <v>1</v>
      </c>
      <c r="K79" t="s">
        <v>23</v>
      </c>
      <c r="L79" t="s">
        <v>16</v>
      </c>
    </row>
    <row r="80" spans="1:12" hidden="1" x14ac:dyDescent="0.25">
      <c r="A80">
        <v>79</v>
      </c>
      <c r="B80" s="2" t="s">
        <v>106</v>
      </c>
      <c r="C80" t="s">
        <v>18</v>
      </c>
      <c r="D80">
        <v>46</v>
      </c>
      <c r="E80" t="s">
        <v>107</v>
      </c>
      <c r="F80">
        <v>46</v>
      </c>
      <c r="G80" t="s">
        <v>14</v>
      </c>
      <c r="K80" t="s">
        <v>23</v>
      </c>
    </row>
    <row r="81" spans="1:12" ht="30" hidden="1" x14ac:dyDescent="0.25">
      <c r="A81">
        <v>80</v>
      </c>
      <c r="B81" s="2" t="s">
        <v>108</v>
      </c>
      <c r="C81" t="s">
        <v>18</v>
      </c>
      <c r="D81">
        <v>46</v>
      </c>
      <c r="E81" t="s">
        <v>107</v>
      </c>
      <c r="F81">
        <v>46</v>
      </c>
      <c r="G81" t="s">
        <v>14</v>
      </c>
      <c r="K81" t="s">
        <v>23</v>
      </c>
    </row>
    <row r="82" spans="1:12" hidden="1" x14ac:dyDescent="0.25">
      <c r="A82">
        <v>81</v>
      </c>
      <c r="B82" s="2" t="s">
        <v>109</v>
      </c>
      <c r="C82" t="s">
        <v>18</v>
      </c>
      <c r="D82">
        <v>22</v>
      </c>
      <c r="E82" t="s">
        <v>52</v>
      </c>
      <c r="F82">
        <v>22</v>
      </c>
      <c r="G82" t="s">
        <v>25</v>
      </c>
      <c r="H82">
        <v>5</v>
      </c>
      <c r="I82">
        <v>1</v>
      </c>
      <c r="K82" t="s">
        <v>26</v>
      </c>
      <c r="L82" t="s">
        <v>16</v>
      </c>
    </row>
    <row r="83" spans="1:12" hidden="1" x14ac:dyDescent="0.25">
      <c r="A83">
        <v>82</v>
      </c>
      <c r="B83" s="2" t="s">
        <v>110</v>
      </c>
      <c r="C83" t="s">
        <v>18</v>
      </c>
      <c r="D83">
        <v>52</v>
      </c>
      <c r="E83" t="s">
        <v>52</v>
      </c>
      <c r="F83">
        <v>54</v>
      </c>
      <c r="G83" t="s">
        <v>25</v>
      </c>
      <c r="H83">
        <v>1</v>
      </c>
      <c r="I83">
        <v>1</v>
      </c>
      <c r="K83" t="s">
        <v>15</v>
      </c>
      <c r="L83" t="s">
        <v>16</v>
      </c>
    </row>
    <row r="84" spans="1:12" hidden="1" x14ac:dyDescent="0.25">
      <c r="A84">
        <v>83</v>
      </c>
      <c r="B84" s="2" t="s">
        <v>111</v>
      </c>
      <c r="C84" t="s">
        <v>32</v>
      </c>
      <c r="D84">
        <v>47</v>
      </c>
      <c r="E84" t="s">
        <v>52</v>
      </c>
      <c r="F84">
        <v>54</v>
      </c>
      <c r="G84" t="s">
        <v>14</v>
      </c>
      <c r="H84">
        <v>60</v>
      </c>
      <c r="I84">
        <v>37</v>
      </c>
      <c r="K84" t="s">
        <v>15</v>
      </c>
      <c r="L84" t="s">
        <v>16</v>
      </c>
    </row>
    <row r="85" spans="1:12" ht="30" x14ac:dyDescent="0.25">
      <c r="A85">
        <v>84</v>
      </c>
      <c r="B85" s="2" t="s">
        <v>112</v>
      </c>
      <c r="C85" t="s">
        <v>32</v>
      </c>
      <c r="D85">
        <v>45</v>
      </c>
      <c r="E85" t="s">
        <v>52</v>
      </c>
      <c r="F85">
        <v>54</v>
      </c>
      <c r="G85" t="s">
        <v>55</v>
      </c>
      <c r="K85" t="s">
        <v>23</v>
      </c>
      <c r="L85" t="s">
        <v>16</v>
      </c>
    </row>
    <row r="86" spans="1:12" hidden="1" x14ac:dyDescent="0.25">
      <c r="A86">
        <v>85</v>
      </c>
      <c r="B86" s="2" t="s">
        <v>113</v>
      </c>
      <c r="C86" t="s">
        <v>18</v>
      </c>
      <c r="D86">
        <v>11</v>
      </c>
      <c r="E86" t="s">
        <v>52</v>
      </c>
      <c r="F86">
        <v>54</v>
      </c>
      <c r="G86" t="s">
        <v>14</v>
      </c>
      <c r="H86">
        <v>20</v>
      </c>
      <c r="I86">
        <v>30</v>
      </c>
      <c r="K86" t="s">
        <v>23</v>
      </c>
      <c r="L86" t="s">
        <v>16</v>
      </c>
    </row>
    <row r="87" spans="1:12" ht="30" hidden="1" x14ac:dyDescent="0.25">
      <c r="A87">
        <v>86</v>
      </c>
      <c r="B87" s="2" t="s">
        <v>114</v>
      </c>
      <c r="C87" t="s">
        <v>18</v>
      </c>
      <c r="D87">
        <v>7</v>
      </c>
      <c r="E87" t="s">
        <v>52</v>
      </c>
      <c r="F87">
        <v>54</v>
      </c>
      <c r="G87" t="s">
        <v>14</v>
      </c>
      <c r="H87">
        <v>20</v>
      </c>
      <c r="I87">
        <v>5</v>
      </c>
      <c r="K87" t="s">
        <v>15</v>
      </c>
      <c r="L87" t="s">
        <v>16</v>
      </c>
    </row>
    <row r="88" spans="1:12" ht="30" hidden="1" x14ac:dyDescent="0.25">
      <c r="A88">
        <v>87</v>
      </c>
      <c r="B88" s="2" t="s">
        <v>115</v>
      </c>
      <c r="C88" t="s">
        <v>18</v>
      </c>
      <c r="D88">
        <v>49</v>
      </c>
      <c r="E88" t="s">
        <v>52</v>
      </c>
      <c r="F88">
        <v>54</v>
      </c>
      <c r="G88" t="s">
        <v>14</v>
      </c>
      <c r="H88">
        <v>10</v>
      </c>
      <c r="I88">
        <v>2</v>
      </c>
      <c r="K88" t="s">
        <v>15</v>
      </c>
      <c r="L88" t="s">
        <v>16</v>
      </c>
    </row>
    <row r="89" spans="1:12" ht="45" x14ac:dyDescent="0.25">
      <c r="A89">
        <v>88</v>
      </c>
      <c r="B89" s="2" t="s">
        <v>116</v>
      </c>
      <c r="C89" t="s">
        <v>18</v>
      </c>
      <c r="D89">
        <v>45</v>
      </c>
      <c r="E89" t="s">
        <v>52</v>
      </c>
      <c r="F89">
        <v>54</v>
      </c>
      <c r="G89" t="s">
        <v>55</v>
      </c>
      <c r="H89">
        <v>30</v>
      </c>
      <c r="I89">
        <v>5</v>
      </c>
      <c r="K89" t="s">
        <v>26</v>
      </c>
      <c r="L89" t="s">
        <v>16</v>
      </c>
    </row>
    <row r="90" spans="1:12" ht="60" x14ac:dyDescent="0.25">
      <c r="A90">
        <v>89</v>
      </c>
      <c r="B90" s="2" t="s">
        <v>117</v>
      </c>
      <c r="C90" t="s">
        <v>18</v>
      </c>
      <c r="D90">
        <v>45</v>
      </c>
      <c r="E90" t="s">
        <v>52</v>
      </c>
      <c r="F90">
        <v>54</v>
      </c>
      <c r="G90" t="s">
        <v>55</v>
      </c>
      <c r="H90">
        <v>15</v>
      </c>
      <c r="I90">
        <v>10</v>
      </c>
      <c r="K90" t="s">
        <v>23</v>
      </c>
      <c r="L90" t="s">
        <v>16</v>
      </c>
    </row>
    <row r="91" spans="1:12" ht="30" hidden="1" x14ac:dyDescent="0.25">
      <c r="A91">
        <v>90</v>
      </c>
      <c r="B91" s="2" t="s">
        <v>118</v>
      </c>
      <c r="C91" t="s">
        <v>13</v>
      </c>
      <c r="D91">
        <v>45</v>
      </c>
      <c r="E91" t="s">
        <v>52</v>
      </c>
      <c r="F91">
        <v>54</v>
      </c>
      <c r="G91" t="s">
        <v>102</v>
      </c>
      <c r="H91">
        <v>2</v>
      </c>
      <c r="I91">
        <v>1</v>
      </c>
      <c r="K91" t="s">
        <v>15</v>
      </c>
      <c r="L91" t="s">
        <v>16</v>
      </c>
    </row>
    <row r="92" spans="1:12" ht="60" x14ac:dyDescent="0.25">
      <c r="A92">
        <v>91</v>
      </c>
      <c r="B92" s="2" t="s">
        <v>119</v>
      </c>
      <c r="C92" t="s">
        <v>13</v>
      </c>
      <c r="D92">
        <v>49</v>
      </c>
      <c r="E92" t="s">
        <v>52</v>
      </c>
      <c r="F92">
        <v>54</v>
      </c>
      <c r="G92" t="s">
        <v>55</v>
      </c>
      <c r="H92">
        <v>10</v>
      </c>
      <c r="I92">
        <v>1</v>
      </c>
      <c r="K92" t="s">
        <v>26</v>
      </c>
      <c r="L92" t="s">
        <v>16</v>
      </c>
    </row>
    <row r="93" spans="1:12" ht="30" hidden="1" x14ac:dyDescent="0.25">
      <c r="A93">
        <v>92</v>
      </c>
      <c r="B93" s="2" t="s">
        <v>120</v>
      </c>
      <c r="C93" t="s">
        <v>13</v>
      </c>
      <c r="D93">
        <v>49</v>
      </c>
      <c r="E93" t="s">
        <v>52</v>
      </c>
      <c r="F93">
        <v>54</v>
      </c>
      <c r="G93" t="s">
        <v>14</v>
      </c>
      <c r="H93">
        <v>5</v>
      </c>
      <c r="I93">
        <v>5</v>
      </c>
      <c r="K93" t="s">
        <v>26</v>
      </c>
      <c r="L93" t="s">
        <v>16</v>
      </c>
    </row>
    <row r="94" spans="1:12" ht="60" hidden="1" x14ac:dyDescent="0.25">
      <c r="A94">
        <v>93</v>
      </c>
      <c r="B94" s="2" t="s">
        <v>121</v>
      </c>
      <c r="C94" t="s">
        <v>13</v>
      </c>
      <c r="D94">
        <v>50</v>
      </c>
      <c r="E94" t="s">
        <v>52</v>
      </c>
      <c r="F94">
        <v>54</v>
      </c>
      <c r="G94" t="s">
        <v>14</v>
      </c>
      <c r="K94" t="s">
        <v>23</v>
      </c>
    </row>
    <row r="95" spans="1:12" ht="30" hidden="1" x14ac:dyDescent="0.25">
      <c r="A95">
        <v>94</v>
      </c>
      <c r="B95" s="2" t="s">
        <v>122</v>
      </c>
      <c r="C95" t="s">
        <v>13</v>
      </c>
      <c r="D95">
        <v>45</v>
      </c>
      <c r="E95" t="s">
        <v>52</v>
      </c>
      <c r="F95">
        <v>54</v>
      </c>
      <c r="G95" t="s">
        <v>14</v>
      </c>
      <c r="K95" t="s">
        <v>23</v>
      </c>
      <c r="L95" t="s">
        <v>123</v>
      </c>
    </row>
    <row r="96" spans="1:12" ht="75" hidden="1" x14ac:dyDescent="0.25">
      <c r="A96">
        <v>95</v>
      </c>
      <c r="B96" s="2" t="s">
        <v>124</v>
      </c>
      <c r="C96" t="s">
        <v>13</v>
      </c>
      <c r="D96">
        <v>51</v>
      </c>
      <c r="E96" t="s">
        <v>52</v>
      </c>
      <c r="F96">
        <v>54</v>
      </c>
      <c r="G96" t="s">
        <v>14</v>
      </c>
      <c r="K96" t="s">
        <v>23</v>
      </c>
    </row>
    <row r="97" spans="1:12" ht="30" hidden="1" x14ac:dyDescent="0.25">
      <c r="A97">
        <v>96</v>
      </c>
      <c r="B97" s="2" t="s">
        <v>125</v>
      </c>
      <c r="C97" t="s">
        <v>32</v>
      </c>
      <c r="D97">
        <v>9</v>
      </c>
      <c r="E97" t="s">
        <v>52</v>
      </c>
      <c r="F97">
        <v>54</v>
      </c>
      <c r="G97" t="s">
        <v>14</v>
      </c>
      <c r="H97">
        <v>80</v>
      </c>
      <c r="I97">
        <v>30</v>
      </c>
      <c r="K97" t="s">
        <v>26</v>
      </c>
      <c r="L97" t="s">
        <v>16</v>
      </c>
    </row>
    <row r="98" spans="1:12" ht="45" hidden="1" x14ac:dyDescent="0.25">
      <c r="A98">
        <v>97</v>
      </c>
      <c r="B98" s="2" t="s">
        <v>126</v>
      </c>
      <c r="C98" t="s">
        <v>13</v>
      </c>
      <c r="D98">
        <v>49</v>
      </c>
      <c r="E98" t="s">
        <v>52</v>
      </c>
      <c r="F98">
        <v>54</v>
      </c>
      <c r="G98" t="s">
        <v>14</v>
      </c>
      <c r="K98" t="s">
        <v>23</v>
      </c>
    </row>
    <row r="99" spans="1:12" ht="75" x14ac:dyDescent="0.25">
      <c r="A99">
        <v>98</v>
      </c>
      <c r="B99" s="2" t="s">
        <v>127</v>
      </c>
      <c r="C99" t="s">
        <v>13</v>
      </c>
      <c r="D99">
        <v>4</v>
      </c>
      <c r="E99" t="s">
        <v>52</v>
      </c>
      <c r="F99">
        <v>54</v>
      </c>
      <c r="G99" t="s">
        <v>55</v>
      </c>
      <c r="H99">
        <v>5</v>
      </c>
      <c r="I99">
        <v>3</v>
      </c>
      <c r="K99" t="s">
        <v>26</v>
      </c>
      <c r="L99" t="s">
        <v>16</v>
      </c>
    </row>
    <row r="100" spans="1:12" ht="75" x14ac:dyDescent="0.25">
      <c r="A100">
        <v>99</v>
      </c>
      <c r="B100" s="2" t="s">
        <v>128</v>
      </c>
      <c r="C100" t="s">
        <v>13</v>
      </c>
      <c r="D100">
        <v>4</v>
      </c>
      <c r="E100" t="s">
        <v>52</v>
      </c>
      <c r="F100">
        <v>54</v>
      </c>
      <c r="G100" t="s">
        <v>55</v>
      </c>
      <c r="H100">
        <v>5</v>
      </c>
      <c r="I100">
        <v>2</v>
      </c>
      <c r="K100" t="s">
        <v>26</v>
      </c>
      <c r="L100" t="s">
        <v>16</v>
      </c>
    </row>
    <row r="101" spans="1:12" ht="45" hidden="1" x14ac:dyDescent="0.25">
      <c r="A101">
        <v>100</v>
      </c>
      <c r="B101" s="2" t="s">
        <v>129</v>
      </c>
      <c r="C101" t="s">
        <v>13</v>
      </c>
      <c r="D101">
        <v>4</v>
      </c>
      <c r="E101" t="s">
        <v>52</v>
      </c>
      <c r="F101">
        <v>54</v>
      </c>
      <c r="G101" t="s">
        <v>14</v>
      </c>
      <c r="H101">
        <v>20</v>
      </c>
      <c r="I101">
        <v>5</v>
      </c>
      <c r="K101" t="s">
        <v>23</v>
      </c>
      <c r="L101" t="s">
        <v>16</v>
      </c>
    </row>
    <row r="102" spans="1:12" ht="30" hidden="1" x14ac:dyDescent="0.25">
      <c r="A102">
        <v>101</v>
      </c>
      <c r="B102" s="2" t="s">
        <v>130</v>
      </c>
      <c r="C102" t="s">
        <v>13</v>
      </c>
      <c r="D102">
        <v>4</v>
      </c>
      <c r="E102" t="s">
        <v>52</v>
      </c>
      <c r="F102">
        <v>54</v>
      </c>
      <c r="G102" t="s">
        <v>14</v>
      </c>
      <c r="H102">
        <v>5</v>
      </c>
      <c r="I102">
        <v>0</v>
      </c>
      <c r="K102" t="s">
        <v>23</v>
      </c>
      <c r="L102" t="s">
        <v>131</v>
      </c>
    </row>
    <row r="103" spans="1:12" ht="30" hidden="1" x14ac:dyDescent="0.25">
      <c r="A103">
        <v>102</v>
      </c>
      <c r="B103" s="2" t="s">
        <v>132</v>
      </c>
      <c r="C103" t="s">
        <v>13</v>
      </c>
      <c r="D103">
        <v>4</v>
      </c>
      <c r="E103" t="s">
        <v>52</v>
      </c>
      <c r="F103">
        <v>54</v>
      </c>
      <c r="G103" t="s">
        <v>14</v>
      </c>
      <c r="H103">
        <v>5</v>
      </c>
      <c r="I103">
        <v>1</v>
      </c>
      <c r="K103" t="s">
        <v>23</v>
      </c>
      <c r="L103" t="s">
        <v>16</v>
      </c>
    </row>
    <row r="104" spans="1:12" ht="30" hidden="1" x14ac:dyDescent="0.25">
      <c r="A104">
        <v>103</v>
      </c>
      <c r="B104" s="2" t="s">
        <v>133</v>
      </c>
      <c r="C104" t="s">
        <v>13</v>
      </c>
      <c r="D104">
        <v>4</v>
      </c>
      <c r="E104" t="s">
        <v>52</v>
      </c>
      <c r="F104">
        <v>54</v>
      </c>
      <c r="G104" t="s">
        <v>14</v>
      </c>
      <c r="H104">
        <v>5</v>
      </c>
      <c r="I104">
        <v>1</v>
      </c>
      <c r="K104" t="s">
        <v>23</v>
      </c>
      <c r="L104" t="s">
        <v>16</v>
      </c>
    </row>
    <row r="105" spans="1:12" ht="30" hidden="1" x14ac:dyDescent="0.25">
      <c r="A105">
        <v>104</v>
      </c>
      <c r="B105" s="2" t="s">
        <v>134</v>
      </c>
      <c r="C105" t="s">
        <v>32</v>
      </c>
      <c r="D105">
        <v>20</v>
      </c>
      <c r="E105" t="s">
        <v>52</v>
      </c>
      <c r="F105">
        <v>54</v>
      </c>
      <c r="G105" t="s">
        <v>22</v>
      </c>
      <c r="H105">
        <v>10</v>
      </c>
      <c r="I105">
        <v>8</v>
      </c>
      <c r="K105" t="s">
        <v>26</v>
      </c>
      <c r="L105" t="s">
        <v>16</v>
      </c>
    </row>
    <row r="106" spans="1:12" hidden="1" x14ac:dyDescent="0.25">
      <c r="A106">
        <v>105</v>
      </c>
      <c r="B106" s="2" t="s">
        <v>135</v>
      </c>
      <c r="C106" t="s">
        <v>18</v>
      </c>
      <c r="E106" t="s">
        <v>136</v>
      </c>
      <c r="G106" t="s">
        <v>14</v>
      </c>
      <c r="H106">
        <v>5</v>
      </c>
      <c r="I106">
        <v>1</v>
      </c>
      <c r="K106" t="s">
        <v>23</v>
      </c>
      <c r="L106" t="s">
        <v>16</v>
      </c>
    </row>
    <row r="107" spans="1:12" ht="30" hidden="1" x14ac:dyDescent="0.25">
      <c r="A107">
        <v>106</v>
      </c>
      <c r="B107" s="2" t="s">
        <v>137</v>
      </c>
      <c r="C107" t="s">
        <v>13</v>
      </c>
      <c r="D107">
        <v>47</v>
      </c>
      <c r="E107" t="s">
        <v>136</v>
      </c>
      <c r="G107" t="s">
        <v>14</v>
      </c>
      <c r="H107">
        <v>10</v>
      </c>
      <c r="I107">
        <v>1</v>
      </c>
      <c r="K107" t="s">
        <v>15</v>
      </c>
      <c r="L107" t="s">
        <v>16</v>
      </c>
    </row>
    <row r="108" spans="1:12" ht="30" hidden="1" x14ac:dyDescent="0.25">
      <c r="A108">
        <v>107</v>
      </c>
      <c r="B108" s="2" t="s">
        <v>138</v>
      </c>
      <c r="C108" t="s">
        <v>13</v>
      </c>
      <c r="D108">
        <v>33</v>
      </c>
      <c r="E108" t="s">
        <v>136</v>
      </c>
      <c r="G108" t="s">
        <v>22</v>
      </c>
      <c r="H108">
        <v>20</v>
      </c>
      <c r="I108">
        <v>3</v>
      </c>
      <c r="K108" t="s">
        <v>15</v>
      </c>
      <c r="L108" t="s">
        <v>16</v>
      </c>
    </row>
    <row r="109" spans="1:12" ht="45" hidden="1" x14ac:dyDescent="0.25">
      <c r="A109">
        <v>108</v>
      </c>
      <c r="B109" s="2" t="s">
        <v>139</v>
      </c>
      <c r="C109" t="s">
        <v>13</v>
      </c>
      <c r="D109">
        <v>33</v>
      </c>
      <c r="E109" t="s">
        <v>136</v>
      </c>
      <c r="G109" t="s">
        <v>14</v>
      </c>
      <c r="H109">
        <v>10</v>
      </c>
      <c r="I109">
        <v>1</v>
      </c>
      <c r="K109" t="s">
        <v>15</v>
      </c>
      <c r="L109" t="s">
        <v>16</v>
      </c>
    </row>
    <row r="110" spans="1:12" ht="30" hidden="1" x14ac:dyDescent="0.25">
      <c r="A110">
        <v>109</v>
      </c>
      <c r="B110" s="2" t="s">
        <v>140</v>
      </c>
      <c r="C110" t="s">
        <v>13</v>
      </c>
      <c r="E110" t="s">
        <v>136</v>
      </c>
      <c r="G110" t="s">
        <v>14</v>
      </c>
      <c r="H110">
        <v>20</v>
      </c>
      <c r="I110">
        <v>20</v>
      </c>
      <c r="J110">
        <v>108</v>
      </c>
      <c r="K110" t="s">
        <v>15</v>
      </c>
      <c r="L110" t="s">
        <v>16</v>
      </c>
    </row>
    <row r="111" spans="1:12" hidden="1" x14ac:dyDescent="0.25">
      <c r="A111">
        <v>110</v>
      </c>
      <c r="B111" s="2" t="s">
        <v>141</v>
      </c>
      <c r="C111" t="s">
        <v>13</v>
      </c>
      <c r="E111" t="s">
        <v>136</v>
      </c>
      <c r="G111" t="s">
        <v>14</v>
      </c>
      <c r="K111" t="s">
        <v>15</v>
      </c>
    </row>
    <row r="112" spans="1:12" ht="30" hidden="1" x14ac:dyDescent="0.25">
      <c r="A112">
        <v>111</v>
      </c>
      <c r="B112" s="2" t="s">
        <v>142</v>
      </c>
      <c r="C112" t="s">
        <v>13</v>
      </c>
      <c r="D112">
        <v>8</v>
      </c>
      <c r="E112" t="s">
        <v>136</v>
      </c>
      <c r="F112">
        <v>54</v>
      </c>
      <c r="G112" t="s">
        <v>14</v>
      </c>
      <c r="H112">
        <v>5</v>
      </c>
      <c r="I112">
        <v>10</v>
      </c>
      <c r="K112" t="s">
        <v>26</v>
      </c>
      <c r="L112" t="s">
        <v>16</v>
      </c>
    </row>
    <row r="113" spans="1:12" ht="30" hidden="1" x14ac:dyDescent="0.25">
      <c r="A113">
        <v>112</v>
      </c>
      <c r="B113" s="2" t="s">
        <v>143</v>
      </c>
      <c r="C113" t="s">
        <v>13</v>
      </c>
      <c r="D113">
        <v>28</v>
      </c>
      <c r="E113" t="s">
        <v>136</v>
      </c>
      <c r="F113">
        <v>54</v>
      </c>
      <c r="G113" t="s">
        <v>14</v>
      </c>
      <c r="H113">
        <v>15</v>
      </c>
      <c r="I113">
        <v>10</v>
      </c>
      <c r="K113" t="s">
        <v>26</v>
      </c>
      <c r="L113" t="s">
        <v>16</v>
      </c>
    </row>
    <row r="114" spans="1:12" ht="30" hidden="1" x14ac:dyDescent="0.25">
      <c r="A114">
        <v>113</v>
      </c>
      <c r="B114" s="2" t="s">
        <v>144</v>
      </c>
      <c r="C114" t="s">
        <v>13</v>
      </c>
      <c r="E114" t="s">
        <v>136</v>
      </c>
      <c r="G114" t="s">
        <v>14</v>
      </c>
      <c r="K114" t="s">
        <v>23</v>
      </c>
    </row>
    <row r="128" spans="1:12" x14ac:dyDescent="0.25">
      <c r="C128" t="s">
        <v>233</v>
      </c>
      <c r="F128">
        <v>113</v>
      </c>
    </row>
    <row r="129" spans="3:9" x14ac:dyDescent="0.25">
      <c r="C129" t="s">
        <v>229</v>
      </c>
      <c r="F129">
        <v>95</v>
      </c>
      <c r="G129">
        <f>100*F129/F128</f>
        <v>84.070796460176993</v>
      </c>
    </row>
    <row r="130" spans="3:9" x14ac:dyDescent="0.25">
      <c r="C130" t="s">
        <v>230</v>
      </c>
      <c r="F130">
        <v>18</v>
      </c>
      <c r="G130">
        <f>100*F130/F128</f>
        <v>15.929203539823009</v>
      </c>
      <c r="H130">
        <f>SUM(H2:H129)</f>
        <v>1307</v>
      </c>
      <c r="I130">
        <f>SUM(I2:I129)</f>
        <v>789</v>
      </c>
    </row>
    <row r="132" spans="3:9" x14ac:dyDescent="0.25">
      <c r="C132" t="s">
        <v>231</v>
      </c>
      <c r="F132">
        <v>912</v>
      </c>
      <c r="G132">
        <f>100*F132/H130</f>
        <v>69.778117827084927</v>
      </c>
    </row>
    <row r="133" spans="3:9" x14ac:dyDescent="0.25">
      <c r="C133" t="s">
        <v>232</v>
      </c>
      <c r="F133">
        <v>395</v>
      </c>
      <c r="G133">
        <f>100*F133/H130</f>
        <v>30.221882172915073</v>
      </c>
    </row>
    <row r="137" spans="3:9" x14ac:dyDescent="0.25">
      <c r="C137" t="s">
        <v>240</v>
      </c>
      <c r="F137">
        <v>20</v>
      </c>
    </row>
    <row r="138" spans="3:9" x14ac:dyDescent="0.25">
      <c r="C138" t="s">
        <v>242</v>
      </c>
      <c r="F138">
        <v>27</v>
      </c>
    </row>
    <row r="139" spans="3:9" x14ac:dyDescent="0.25">
      <c r="C139" t="s">
        <v>243</v>
      </c>
      <c r="F139">
        <v>66</v>
      </c>
    </row>
    <row r="142" spans="3:9" x14ac:dyDescent="0.25">
      <c r="C142" t="s">
        <v>244</v>
      </c>
      <c r="F142">
        <v>145</v>
      </c>
    </row>
    <row r="143" spans="3:9" x14ac:dyDescent="0.25">
      <c r="C143" t="s">
        <v>245</v>
      </c>
      <c r="F143">
        <v>355</v>
      </c>
    </row>
    <row r="144" spans="3:9" x14ac:dyDescent="0.25">
      <c r="C144" t="s">
        <v>246</v>
      </c>
      <c r="F144">
        <v>807</v>
      </c>
    </row>
    <row r="148" spans="3:6" x14ac:dyDescent="0.25">
      <c r="C148" t="s">
        <v>272</v>
      </c>
      <c r="F148">
        <v>53</v>
      </c>
    </row>
    <row r="149" spans="3:6" x14ac:dyDescent="0.25">
      <c r="C149" t="s">
        <v>273</v>
      </c>
      <c r="F149">
        <v>18</v>
      </c>
    </row>
    <row r="150" spans="3:6" x14ac:dyDescent="0.25">
      <c r="C150" t="s">
        <v>274</v>
      </c>
      <c r="F150">
        <v>2</v>
      </c>
    </row>
    <row r="151" spans="3:6" x14ac:dyDescent="0.25">
      <c r="C151" t="s">
        <v>275</v>
      </c>
      <c r="F151">
        <v>9</v>
      </c>
    </row>
    <row r="152" spans="3:6" x14ac:dyDescent="0.25">
      <c r="C152" t="s">
        <v>276</v>
      </c>
      <c r="F152">
        <v>19</v>
      </c>
    </row>
    <row r="153" spans="3:6" x14ac:dyDescent="0.25">
      <c r="C153" t="s">
        <v>277</v>
      </c>
      <c r="F153">
        <v>12</v>
      </c>
    </row>
  </sheetData>
  <autoFilter ref="A1:L114">
    <filterColumn colId="6">
      <filters>
        <filter val="Chequeo"/>
      </filters>
    </filterColumn>
  </autoFilter>
  <pageMargins left="0.7" right="0.7" top="0.75" bottom="0.75" header="0.3" footer="0.3"/>
  <pageSetup orientation="portrait" verticalDpi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19" workbookViewId="0">
      <selection activeCell="I65" sqref="I65"/>
    </sheetView>
  </sheetViews>
  <sheetFormatPr defaultRowHeight="15" x14ac:dyDescent="0.25"/>
  <cols>
    <col min="1" max="1" width="11.42578125" bestFit="1" customWidth="1"/>
    <col min="2" max="2" width="46.140625" customWidth="1"/>
    <col min="3" max="3" width="14.85546875" bestFit="1" customWidth="1"/>
    <col min="4" max="4" width="7.140625" bestFit="1" customWidth="1"/>
    <col min="5" max="5" width="11.85546875" bestFit="1" customWidth="1"/>
    <col min="6" max="6" width="18.140625" bestFit="1" customWidth="1"/>
    <col min="7" max="7" width="18.85546875" bestFit="1" customWidth="1"/>
    <col min="8" max="8" width="8.140625" bestFit="1" customWidth="1"/>
    <col min="9" max="9" width="12.5703125" bestFit="1" customWidth="1"/>
    <col min="10" max="10" width="8" bestFit="1" customWidth="1"/>
    <col min="11" max="11" width="11.42578125" bestFit="1" customWidth="1"/>
    <col min="12" max="12" width="11.85546875" bestFit="1" customWidth="1"/>
    <col min="13" max="13" width="10.7109375" bestFit="1" customWidth="1"/>
    <col min="14" max="14" width="32" bestFit="1" customWidth="1"/>
  </cols>
  <sheetData>
    <row r="1" spans="1:14" x14ac:dyDescent="0.25">
      <c r="A1" s="3" t="s">
        <v>145</v>
      </c>
      <c r="B1" s="3" t="s">
        <v>146</v>
      </c>
      <c r="C1" s="3" t="s">
        <v>10</v>
      </c>
      <c r="D1" s="3" t="s">
        <v>32</v>
      </c>
      <c r="E1" s="3" t="s">
        <v>147</v>
      </c>
      <c r="F1" s="3" t="s">
        <v>107</v>
      </c>
      <c r="G1" s="3" t="s">
        <v>148</v>
      </c>
      <c r="H1" s="3" t="s">
        <v>52</v>
      </c>
      <c r="I1" s="3" t="s">
        <v>149</v>
      </c>
      <c r="J1" s="3" t="s">
        <v>8</v>
      </c>
      <c r="K1" s="3" t="s">
        <v>150</v>
      </c>
      <c r="L1" s="3" t="s">
        <v>224</v>
      </c>
      <c r="M1" s="3" t="s">
        <v>225</v>
      </c>
      <c r="N1" s="3" t="s">
        <v>151</v>
      </c>
    </row>
    <row r="2" spans="1:14" x14ac:dyDescent="0.25">
      <c r="A2">
        <v>1</v>
      </c>
      <c r="B2" s="2" t="s">
        <v>152</v>
      </c>
      <c r="C2" t="s">
        <v>15</v>
      </c>
      <c r="D2">
        <v>30</v>
      </c>
      <c r="E2">
        <v>900</v>
      </c>
      <c r="F2">
        <v>0</v>
      </c>
      <c r="G2">
        <v>0</v>
      </c>
      <c r="H2">
        <v>30</v>
      </c>
      <c r="I2">
        <v>960</v>
      </c>
      <c r="J2">
        <v>300</v>
      </c>
      <c r="K2" t="s">
        <v>153</v>
      </c>
      <c r="L2" s="4">
        <v>40670</v>
      </c>
      <c r="M2" s="4">
        <v>40885</v>
      </c>
    </row>
    <row r="3" spans="1:14" x14ac:dyDescent="0.25">
      <c r="A3">
        <v>2</v>
      </c>
      <c r="B3" s="2" t="s">
        <v>154</v>
      </c>
      <c r="C3" t="s">
        <v>15</v>
      </c>
      <c r="D3">
        <v>5</v>
      </c>
      <c r="E3">
        <v>60</v>
      </c>
      <c r="F3">
        <v>0</v>
      </c>
      <c r="G3">
        <v>0</v>
      </c>
      <c r="H3">
        <v>5</v>
      </c>
      <c r="I3">
        <v>70</v>
      </c>
      <c r="J3">
        <v>202</v>
      </c>
      <c r="K3" t="s">
        <v>153</v>
      </c>
      <c r="L3" s="5" t="s">
        <v>155</v>
      </c>
      <c r="M3" s="5" t="s">
        <v>155</v>
      </c>
    </row>
    <row r="4" spans="1:14" x14ac:dyDescent="0.25">
      <c r="A4">
        <v>3</v>
      </c>
      <c r="B4" s="2" t="s">
        <v>156</v>
      </c>
      <c r="C4" t="s">
        <v>15</v>
      </c>
      <c r="D4">
        <v>10</v>
      </c>
      <c r="E4">
        <v>60</v>
      </c>
      <c r="F4">
        <v>0</v>
      </c>
      <c r="I4">
        <v>70</v>
      </c>
      <c r="K4" t="s">
        <v>157</v>
      </c>
      <c r="L4" s="5" t="s">
        <v>155</v>
      </c>
      <c r="M4" s="5"/>
    </row>
    <row r="5" spans="1:14" x14ac:dyDescent="0.25">
      <c r="A5">
        <v>4</v>
      </c>
      <c r="B5" s="2" t="s">
        <v>158</v>
      </c>
      <c r="C5" t="s">
        <v>23</v>
      </c>
      <c r="D5">
        <v>15</v>
      </c>
      <c r="E5">
        <v>120</v>
      </c>
      <c r="F5">
        <v>0</v>
      </c>
      <c r="H5">
        <v>10</v>
      </c>
      <c r="I5">
        <v>145</v>
      </c>
      <c r="K5" t="s">
        <v>153</v>
      </c>
      <c r="L5" s="5" t="s">
        <v>159</v>
      </c>
      <c r="M5" s="5"/>
    </row>
    <row r="6" spans="1:14" x14ac:dyDescent="0.25">
      <c r="A6">
        <v>5</v>
      </c>
      <c r="B6" s="2" t="s">
        <v>160</v>
      </c>
      <c r="C6" t="s">
        <v>23</v>
      </c>
      <c r="D6">
        <v>10</v>
      </c>
      <c r="E6">
        <v>60</v>
      </c>
      <c r="F6">
        <v>0</v>
      </c>
      <c r="H6">
        <v>20</v>
      </c>
      <c r="I6">
        <v>90</v>
      </c>
      <c r="K6" t="s">
        <v>153</v>
      </c>
      <c r="L6" s="5"/>
      <c r="M6" s="5"/>
    </row>
    <row r="7" spans="1:14" x14ac:dyDescent="0.25">
      <c r="A7">
        <v>6</v>
      </c>
      <c r="B7" s="2" t="s">
        <v>161</v>
      </c>
      <c r="C7" t="s">
        <v>23</v>
      </c>
      <c r="E7">
        <v>60</v>
      </c>
      <c r="F7">
        <v>0</v>
      </c>
      <c r="H7">
        <v>10</v>
      </c>
      <c r="I7">
        <v>70</v>
      </c>
      <c r="K7" t="s">
        <v>153</v>
      </c>
      <c r="L7" s="5"/>
      <c r="M7" s="5"/>
    </row>
    <row r="8" spans="1:14" x14ac:dyDescent="0.25">
      <c r="A8">
        <v>7</v>
      </c>
      <c r="B8" s="2" t="s">
        <v>162</v>
      </c>
      <c r="C8" t="s">
        <v>23</v>
      </c>
      <c r="D8">
        <v>10</v>
      </c>
      <c r="E8">
        <v>360</v>
      </c>
      <c r="F8">
        <v>60</v>
      </c>
      <c r="G8">
        <v>0</v>
      </c>
      <c r="H8">
        <v>30</v>
      </c>
      <c r="I8">
        <v>460</v>
      </c>
      <c r="J8">
        <v>553</v>
      </c>
      <c r="K8" t="s">
        <v>153</v>
      </c>
      <c r="L8" s="5"/>
      <c r="M8" s="5"/>
    </row>
    <row r="9" spans="1:14" x14ac:dyDescent="0.25">
      <c r="A9">
        <v>8</v>
      </c>
      <c r="B9" s="2" t="s">
        <v>163</v>
      </c>
      <c r="C9" t="s">
        <v>26</v>
      </c>
      <c r="D9">
        <v>45</v>
      </c>
      <c r="E9">
        <v>240</v>
      </c>
      <c r="F9">
        <v>30</v>
      </c>
      <c r="G9">
        <v>0</v>
      </c>
      <c r="H9">
        <v>60</v>
      </c>
      <c r="I9">
        <v>375</v>
      </c>
      <c r="J9">
        <v>291</v>
      </c>
      <c r="K9" t="s">
        <v>153</v>
      </c>
      <c r="L9" s="5" t="s">
        <v>164</v>
      </c>
      <c r="M9" s="4">
        <v>40583</v>
      </c>
      <c r="N9">
        <v>3</v>
      </c>
    </row>
    <row r="10" spans="1:14" x14ac:dyDescent="0.25">
      <c r="A10">
        <v>9</v>
      </c>
      <c r="B10" s="2" t="s">
        <v>165</v>
      </c>
      <c r="C10" t="s">
        <v>26</v>
      </c>
      <c r="D10">
        <v>30</v>
      </c>
      <c r="E10">
        <v>90</v>
      </c>
      <c r="F10">
        <v>15</v>
      </c>
      <c r="G10">
        <v>0</v>
      </c>
      <c r="H10">
        <v>30</v>
      </c>
      <c r="I10">
        <v>165</v>
      </c>
      <c r="J10">
        <v>100</v>
      </c>
      <c r="K10" t="s">
        <v>153</v>
      </c>
      <c r="L10" s="4">
        <v>40856</v>
      </c>
      <c r="M10" s="5" t="s">
        <v>166</v>
      </c>
    </row>
    <row r="11" spans="1:14" x14ac:dyDescent="0.25">
      <c r="A11">
        <v>10</v>
      </c>
      <c r="B11" s="2" t="s">
        <v>167</v>
      </c>
      <c r="C11" t="s">
        <v>26</v>
      </c>
      <c r="D11">
        <v>30</v>
      </c>
      <c r="E11">
        <v>150</v>
      </c>
      <c r="F11">
        <v>45</v>
      </c>
      <c r="G11">
        <v>0</v>
      </c>
      <c r="H11">
        <v>30</v>
      </c>
      <c r="I11">
        <v>255</v>
      </c>
      <c r="J11">
        <v>240</v>
      </c>
      <c r="K11" t="s">
        <v>153</v>
      </c>
      <c r="L11" s="5" t="s">
        <v>168</v>
      </c>
      <c r="M11" s="5" t="s">
        <v>168</v>
      </c>
      <c r="N11">
        <v>4</v>
      </c>
    </row>
    <row r="12" spans="1:14" x14ac:dyDescent="0.25">
      <c r="A12">
        <v>11</v>
      </c>
      <c r="B12" s="2" t="s">
        <v>169</v>
      </c>
      <c r="C12" t="s">
        <v>23</v>
      </c>
      <c r="D12">
        <v>10</v>
      </c>
      <c r="E12">
        <v>180</v>
      </c>
      <c r="F12">
        <v>30</v>
      </c>
      <c r="H12">
        <v>90</v>
      </c>
      <c r="I12">
        <v>310</v>
      </c>
      <c r="J12">
        <v>208</v>
      </c>
      <c r="K12" t="s">
        <v>153</v>
      </c>
      <c r="L12" s="5"/>
      <c r="M12" s="4">
        <v>40887</v>
      </c>
    </row>
    <row r="13" spans="1:14" x14ac:dyDescent="0.25">
      <c r="A13">
        <v>12</v>
      </c>
      <c r="B13" s="2" t="s">
        <v>170</v>
      </c>
      <c r="C13" t="s">
        <v>23</v>
      </c>
      <c r="D13">
        <v>10</v>
      </c>
      <c r="E13">
        <v>30</v>
      </c>
      <c r="F13">
        <v>30</v>
      </c>
      <c r="H13">
        <v>30</v>
      </c>
      <c r="I13">
        <v>100</v>
      </c>
      <c r="J13">
        <v>60</v>
      </c>
      <c r="K13" t="s">
        <v>153</v>
      </c>
      <c r="L13" s="4">
        <v>40888</v>
      </c>
      <c r="M13" s="4">
        <v>40888</v>
      </c>
      <c r="N13">
        <v>1</v>
      </c>
    </row>
    <row r="14" spans="1:14" x14ac:dyDescent="0.25">
      <c r="A14">
        <v>13</v>
      </c>
      <c r="B14" s="2" t="s">
        <v>171</v>
      </c>
      <c r="C14" t="s">
        <v>23</v>
      </c>
      <c r="D14">
        <v>10</v>
      </c>
      <c r="E14">
        <v>600</v>
      </c>
      <c r="F14">
        <v>50</v>
      </c>
      <c r="G14">
        <v>0</v>
      </c>
      <c r="H14">
        <v>150</v>
      </c>
      <c r="I14">
        <v>810</v>
      </c>
      <c r="J14">
        <v>700</v>
      </c>
      <c r="K14" t="s">
        <v>153</v>
      </c>
      <c r="L14" s="5"/>
      <c r="M14" s="4">
        <v>40931</v>
      </c>
    </row>
    <row r="15" spans="1:14" x14ac:dyDescent="0.25">
      <c r="A15">
        <v>14</v>
      </c>
      <c r="B15" s="2" t="s">
        <v>172</v>
      </c>
      <c r="C15" t="s">
        <v>23</v>
      </c>
      <c r="D15">
        <v>20</v>
      </c>
      <c r="E15">
        <v>90</v>
      </c>
      <c r="F15">
        <v>10</v>
      </c>
      <c r="I15">
        <v>120</v>
      </c>
      <c r="L15" s="5"/>
      <c r="M15" s="5"/>
    </row>
    <row r="16" spans="1:14" ht="30" x14ac:dyDescent="0.25">
      <c r="A16">
        <v>15</v>
      </c>
      <c r="B16" s="2" t="s">
        <v>173</v>
      </c>
      <c r="C16" t="s">
        <v>26</v>
      </c>
      <c r="D16">
        <v>15</v>
      </c>
      <c r="E16">
        <v>150</v>
      </c>
      <c r="F16">
        <v>30</v>
      </c>
      <c r="G16">
        <v>0</v>
      </c>
      <c r="H16">
        <v>30</v>
      </c>
      <c r="I16">
        <v>225</v>
      </c>
      <c r="J16">
        <v>270</v>
      </c>
      <c r="K16" t="s">
        <v>153</v>
      </c>
      <c r="L16" s="5" t="s">
        <v>174</v>
      </c>
      <c r="M16" s="5" t="s">
        <v>175</v>
      </c>
    </row>
    <row r="17" spans="1:14" x14ac:dyDescent="0.25">
      <c r="A17">
        <v>16</v>
      </c>
      <c r="B17" s="2" t="s">
        <v>176</v>
      </c>
      <c r="C17" t="s">
        <v>26</v>
      </c>
      <c r="D17">
        <v>60</v>
      </c>
      <c r="E17">
        <v>200</v>
      </c>
      <c r="F17">
        <v>20</v>
      </c>
      <c r="G17">
        <v>0</v>
      </c>
      <c r="H17">
        <v>45</v>
      </c>
      <c r="I17">
        <v>325</v>
      </c>
      <c r="J17">
        <v>350</v>
      </c>
      <c r="K17" t="s">
        <v>153</v>
      </c>
      <c r="L17" s="5" t="s">
        <v>177</v>
      </c>
      <c r="M17" s="5" t="s">
        <v>178</v>
      </c>
    </row>
    <row r="18" spans="1:14" x14ac:dyDescent="0.25">
      <c r="A18">
        <v>17</v>
      </c>
      <c r="B18" s="2" t="s">
        <v>179</v>
      </c>
      <c r="C18" t="s">
        <v>23</v>
      </c>
      <c r="D18">
        <v>0</v>
      </c>
      <c r="E18">
        <v>60</v>
      </c>
      <c r="F18">
        <v>10</v>
      </c>
      <c r="G18">
        <v>0</v>
      </c>
      <c r="H18">
        <v>0</v>
      </c>
      <c r="I18">
        <v>70</v>
      </c>
      <c r="J18">
        <v>150</v>
      </c>
      <c r="K18" t="s">
        <v>153</v>
      </c>
      <c r="L18" s="4">
        <v>40885</v>
      </c>
      <c r="M18" s="4">
        <v>40885</v>
      </c>
    </row>
    <row r="19" spans="1:14" x14ac:dyDescent="0.25">
      <c r="A19">
        <v>18</v>
      </c>
      <c r="B19" s="2" t="s">
        <v>180</v>
      </c>
      <c r="C19" t="s">
        <v>26</v>
      </c>
      <c r="D19">
        <v>30</v>
      </c>
      <c r="E19">
        <v>135</v>
      </c>
      <c r="F19">
        <v>15</v>
      </c>
      <c r="G19">
        <v>0</v>
      </c>
      <c r="H19">
        <v>15</v>
      </c>
      <c r="I19">
        <v>195</v>
      </c>
      <c r="J19">
        <v>225</v>
      </c>
      <c r="K19" t="s">
        <v>153</v>
      </c>
      <c r="L19" s="5" t="s">
        <v>181</v>
      </c>
      <c r="M19" s="5" t="s">
        <v>182</v>
      </c>
    </row>
    <row r="20" spans="1:14" x14ac:dyDescent="0.25">
      <c r="A20">
        <v>19</v>
      </c>
      <c r="B20" s="2" t="s">
        <v>183</v>
      </c>
      <c r="C20" t="s">
        <v>26</v>
      </c>
      <c r="D20">
        <v>15</v>
      </c>
      <c r="E20">
        <v>15</v>
      </c>
      <c r="F20">
        <v>5</v>
      </c>
      <c r="G20">
        <v>0</v>
      </c>
      <c r="H20">
        <v>0</v>
      </c>
      <c r="I20">
        <v>35</v>
      </c>
      <c r="J20">
        <v>85</v>
      </c>
      <c r="K20" t="s">
        <v>153</v>
      </c>
      <c r="L20" s="5" t="s">
        <v>184</v>
      </c>
      <c r="M20" s="5" t="s">
        <v>184</v>
      </c>
    </row>
    <row r="21" spans="1:14" x14ac:dyDescent="0.25">
      <c r="A21">
        <v>20</v>
      </c>
      <c r="B21" s="2" t="s">
        <v>185</v>
      </c>
      <c r="C21" t="s">
        <v>26</v>
      </c>
      <c r="D21">
        <v>15</v>
      </c>
      <c r="E21">
        <v>15</v>
      </c>
      <c r="F21">
        <v>5</v>
      </c>
      <c r="G21">
        <v>0</v>
      </c>
      <c r="H21">
        <v>0</v>
      </c>
      <c r="I21">
        <v>35</v>
      </c>
      <c r="J21">
        <v>95</v>
      </c>
      <c r="K21" t="s">
        <v>153</v>
      </c>
      <c r="L21" s="5" t="s">
        <v>184</v>
      </c>
      <c r="M21" s="5" t="s">
        <v>184</v>
      </c>
    </row>
    <row r="22" spans="1:14" x14ac:dyDescent="0.25">
      <c r="A22">
        <v>21</v>
      </c>
      <c r="B22" s="2" t="s">
        <v>186</v>
      </c>
      <c r="C22" t="s">
        <v>26</v>
      </c>
      <c r="D22">
        <v>15</v>
      </c>
      <c r="E22">
        <v>75</v>
      </c>
      <c r="F22">
        <v>10</v>
      </c>
      <c r="G22">
        <v>0</v>
      </c>
      <c r="H22">
        <v>15</v>
      </c>
      <c r="I22">
        <v>115</v>
      </c>
      <c r="J22">
        <v>170</v>
      </c>
      <c r="K22" t="s">
        <v>153</v>
      </c>
      <c r="L22" s="5" t="s">
        <v>182</v>
      </c>
      <c r="M22" s="5" t="s">
        <v>182</v>
      </c>
      <c r="N22">
        <v>1</v>
      </c>
    </row>
    <row r="23" spans="1:14" x14ac:dyDescent="0.25">
      <c r="A23">
        <v>22</v>
      </c>
      <c r="B23" s="2" t="s">
        <v>187</v>
      </c>
      <c r="C23" t="s">
        <v>26</v>
      </c>
      <c r="D23">
        <v>15</v>
      </c>
      <c r="E23">
        <v>75</v>
      </c>
      <c r="F23">
        <v>10</v>
      </c>
      <c r="G23">
        <v>0</v>
      </c>
      <c r="H23">
        <v>15</v>
      </c>
      <c r="I23">
        <v>115</v>
      </c>
      <c r="J23">
        <v>205</v>
      </c>
      <c r="K23" t="s">
        <v>153</v>
      </c>
      <c r="L23" s="5" t="s">
        <v>182</v>
      </c>
      <c r="M23" s="5" t="s">
        <v>182</v>
      </c>
      <c r="N23">
        <v>1</v>
      </c>
    </row>
    <row r="24" spans="1:14" x14ac:dyDescent="0.25">
      <c r="A24">
        <v>23</v>
      </c>
      <c r="B24" s="2" t="s">
        <v>188</v>
      </c>
      <c r="C24" t="s">
        <v>26</v>
      </c>
      <c r="D24">
        <v>15</v>
      </c>
      <c r="E24">
        <v>75</v>
      </c>
      <c r="F24">
        <v>10</v>
      </c>
      <c r="G24">
        <v>0</v>
      </c>
      <c r="H24">
        <v>15</v>
      </c>
      <c r="I24">
        <v>115</v>
      </c>
      <c r="J24">
        <v>180</v>
      </c>
      <c r="K24" t="s">
        <v>153</v>
      </c>
      <c r="L24" s="5" t="s">
        <v>182</v>
      </c>
      <c r="M24" s="5" t="s">
        <v>182</v>
      </c>
    </row>
    <row r="25" spans="1:14" x14ac:dyDescent="0.25">
      <c r="A25">
        <v>24</v>
      </c>
      <c r="B25" s="2" t="s">
        <v>189</v>
      </c>
      <c r="C25" t="s">
        <v>26</v>
      </c>
      <c r="D25">
        <v>10</v>
      </c>
      <c r="E25">
        <v>60</v>
      </c>
      <c r="F25">
        <v>10</v>
      </c>
      <c r="G25">
        <v>0</v>
      </c>
      <c r="H25">
        <v>10</v>
      </c>
      <c r="I25">
        <v>90</v>
      </c>
      <c r="J25">
        <v>160</v>
      </c>
      <c r="K25" t="s">
        <v>153</v>
      </c>
      <c r="L25" s="5" t="s">
        <v>182</v>
      </c>
      <c r="M25" s="5" t="s">
        <v>182</v>
      </c>
      <c r="N25">
        <v>1</v>
      </c>
    </row>
    <row r="26" spans="1:14" x14ac:dyDescent="0.25">
      <c r="A26">
        <v>25</v>
      </c>
      <c r="B26" s="2" t="s">
        <v>190</v>
      </c>
      <c r="C26" t="s">
        <v>26</v>
      </c>
      <c r="D26">
        <v>50</v>
      </c>
      <c r="E26">
        <v>100</v>
      </c>
      <c r="F26">
        <v>25</v>
      </c>
      <c r="G26">
        <v>0</v>
      </c>
      <c r="H26">
        <v>15</v>
      </c>
      <c r="I26">
        <v>190</v>
      </c>
      <c r="J26">
        <v>260</v>
      </c>
      <c r="K26" t="s">
        <v>153</v>
      </c>
      <c r="L26" s="5" t="s">
        <v>178</v>
      </c>
      <c r="M26" s="5" t="s">
        <v>178</v>
      </c>
      <c r="N26">
        <v>2</v>
      </c>
    </row>
    <row r="27" spans="1:14" x14ac:dyDescent="0.25">
      <c r="A27">
        <v>26</v>
      </c>
      <c r="B27" s="2" t="s">
        <v>191</v>
      </c>
      <c r="C27" t="s">
        <v>26</v>
      </c>
      <c r="D27">
        <v>20</v>
      </c>
      <c r="E27">
        <v>90</v>
      </c>
      <c r="F27">
        <v>25</v>
      </c>
      <c r="G27">
        <v>0</v>
      </c>
      <c r="H27">
        <v>20</v>
      </c>
      <c r="I27">
        <v>155</v>
      </c>
      <c r="J27">
        <v>260</v>
      </c>
      <c r="K27" t="s">
        <v>153</v>
      </c>
      <c r="L27" s="5" t="s">
        <v>192</v>
      </c>
      <c r="M27" s="5" t="s">
        <v>192</v>
      </c>
      <c r="N27">
        <v>2</v>
      </c>
    </row>
    <row r="28" spans="1:14" x14ac:dyDescent="0.25">
      <c r="A28">
        <v>27</v>
      </c>
      <c r="B28" s="2" t="s">
        <v>193</v>
      </c>
      <c r="C28" t="s">
        <v>26</v>
      </c>
      <c r="D28">
        <v>10</v>
      </c>
      <c r="E28">
        <v>60</v>
      </c>
      <c r="F28">
        <v>10</v>
      </c>
      <c r="G28">
        <v>0</v>
      </c>
      <c r="H28">
        <v>10</v>
      </c>
      <c r="I28">
        <v>90</v>
      </c>
      <c r="J28">
        <v>220</v>
      </c>
      <c r="K28" t="s">
        <v>153</v>
      </c>
      <c r="L28" s="5" t="s">
        <v>192</v>
      </c>
      <c r="M28" s="5" t="s">
        <v>192</v>
      </c>
    </row>
    <row r="29" spans="1:14" x14ac:dyDescent="0.25">
      <c r="A29">
        <v>28</v>
      </c>
      <c r="B29" s="2" t="s">
        <v>194</v>
      </c>
      <c r="C29" t="s">
        <v>26</v>
      </c>
      <c r="D29">
        <v>45</v>
      </c>
      <c r="E29">
        <v>240</v>
      </c>
      <c r="F29">
        <v>30</v>
      </c>
      <c r="G29">
        <v>0</v>
      </c>
      <c r="H29">
        <v>30</v>
      </c>
      <c r="I29">
        <v>345</v>
      </c>
      <c r="J29">
        <v>400</v>
      </c>
      <c r="K29" t="s">
        <v>153</v>
      </c>
      <c r="L29" s="5" t="s">
        <v>192</v>
      </c>
      <c r="M29" s="4">
        <v>40969</v>
      </c>
      <c r="N29">
        <v>2</v>
      </c>
    </row>
    <row r="30" spans="1:14" x14ac:dyDescent="0.25">
      <c r="A30">
        <v>29</v>
      </c>
      <c r="B30" s="2" t="s">
        <v>195</v>
      </c>
      <c r="C30" t="s">
        <v>15</v>
      </c>
      <c r="D30">
        <v>5</v>
      </c>
      <c r="E30">
        <v>40</v>
      </c>
      <c r="F30">
        <v>2</v>
      </c>
      <c r="G30">
        <v>0</v>
      </c>
      <c r="H30">
        <v>10</v>
      </c>
      <c r="I30">
        <v>57</v>
      </c>
      <c r="J30">
        <v>157</v>
      </c>
      <c r="K30" t="s">
        <v>153</v>
      </c>
      <c r="L30" s="5"/>
      <c r="M30" s="5"/>
    </row>
    <row r="31" spans="1:14" x14ac:dyDescent="0.25">
      <c r="A31">
        <v>30</v>
      </c>
      <c r="B31" s="2" t="s">
        <v>196</v>
      </c>
      <c r="C31" t="s">
        <v>15</v>
      </c>
      <c r="D31">
        <v>5</v>
      </c>
      <c r="E31">
        <v>10</v>
      </c>
      <c r="F31">
        <v>1</v>
      </c>
      <c r="G31">
        <v>0</v>
      </c>
      <c r="H31">
        <v>5</v>
      </c>
      <c r="I31">
        <v>21</v>
      </c>
      <c r="J31">
        <v>34</v>
      </c>
      <c r="K31" t="s">
        <v>153</v>
      </c>
      <c r="L31" s="5"/>
      <c r="M31" s="5"/>
    </row>
    <row r="32" spans="1:14" x14ac:dyDescent="0.25">
      <c r="A32">
        <v>31</v>
      </c>
      <c r="B32" s="2" t="s">
        <v>197</v>
      </c>
      <c r="C32" t="s">
        <v>15</v>
      </c>
      <c r="D32">
        <v>5</v>
      </c>
      <c r="E32">
        <v>15</v>
      </c>
      <c r="F32">
        <v>1</v>
      </c>
      <c r="G32">
        <v>0</v>
      </c>
      <c r="H32">
        <v>5</v>
      </c>
      <c r="I32">
        <v>26</v>
      </c>
      <c r="J32">
        <v>72</v>
      </c>
      <c r="K32" t="s">
        <v>153</v>
      </c>
      <c r="L32" s="5"/>
      <c r="M32" s="5"/>
    </row>
    <row r="33" spans="1:13" x14ac:dyDescent="0.25">
      <c r="A33">
        <v>32</v>
      </c>
      <c r="B33" s="2" t="s">
        <v>198</v>
      </c>
      <c r="C33" t="s">
        <v>15</v>
      </c>
      <c r="D33">
        <v>7</v>
      </c>
      <c r="E33">
        <v>11</v>
      </c>
      <c r="F33">
        <v>2</v>
      </c>
      <c r="G33">
        <v>0</v>
      </c>
      <c r="H33">
        <v>7</v>
      </c>
      <c r="I33">
        <v>27</v>
      </c>
      <c r="J33">
        <v>53</v>
      </c>
      <c r="K33" t="s">
        <v>153</v>
      </c>
      <c r="L33" s="5"/>
      <c r="M33" s="5"/>
    </row>
    <row r="34" spans="1:13" x14ac:dyDescent="0.25">
      <c r="A34">
        <v>33</v>
      </c>
      <c r="B34" s="2" t="s">
        <v>199</v>
      </c>
      <c r="C34" t="s">
        <v>15</v>
      </c>
      <c r="D34">
        <v>10</v>
      </c>
      <c r="E34">
        <v>40</v>
      </c>
      <c r="F34">
        <v>5</v>
      </c>
      <c r="G34">
        <v>0</v>
      </c>
      <c r="H34">
        <v>10</v>
      </c>
      <c r="I34">
        <v>65</v>
      </c>
      <c r="J34">
        <v>235</v>
      </c>
      <c r="K34" t="s">
        <v>153</v>
      </c>
      <c r="L34" s="5"/>
      <c r="M34" s="5"/>
    </row>
    <row r="35" spans="1:13" x14ac:dyDescent="0.25">
      <c r="A35">
        <v>34</v>
      </c>
      <c r="B35" s="2" t="s">
        <v>200</v>
      </c>
      <c r="C35" t="s">
        <v>15</v>
      </c>
      <c r="D35">
        <v>10</v>
      </c>
      <c r="E35">
        <v>30</v>
      </c>
      <c r="F35">
        <v>4</v>
      </c>
      <c r="G35">
        <v>0</v>
      </c>
      <c r="H35">
        <v>10</v>
      </c>
      <c r="I35">
        <v>54</v>
      </c>
      <c r="J35">
        <v>88</v>
      </c>
      <c r="K35" t="s">
        <v>153</v>
      </c>
      <c r="L35" s="5"/>
      <c r="M35" s="5"/>
    </row>
    <row r="36" spans="1:13" x14ac:dyDescent="0.25">
      <c r="A36">
        <v>35</v>
      </c>
      <c r="B36" s="2" t="s">
        <v>201</v>
      </c>
      <c r="C36" t="s">
        <v>15</v>
      </c>
      <c r="D36">
        <v>8</v>
      </c>
      <c r="E36">
        <v>20</v>
      </c>
      <c r="F36">
        <v>3</v>
      </c>
      <c r="G36">
        <v>0</v>
      </c>
      <c r="H36">
        <v>10</v>
      </c>
      <c r="I36">
        <v>41</v>
      </c>
      <c r="J36">
        <v>102</v>
      </c>
      <c r="K36" t="s">
        <v>153</v>
      </c>
      <c r="L36" s="5"/>
      <c r="M36" s="5"/>
    </row>
    <row r="37" spans="1:13" x14ac:dyDescent="0.25">
      <c r="A37">
        <v>36</v>
      </c>
      <c r="B37" s="2" t="s">
        <v>202</v>
      </c>
      <c r="C37" t="s">
        <v>15</v>
      </c>
      <c r="D37">
        <v>10</v>
      </c>
      <c r="E37">
        <v>15</v>
      </c>
      <c r="F37">
        <v>3</v>
      </c>
      <c r="G37">
        <v>0</v>
      </c>
      <c r="H37">
        <v>5</v>
      </c>
      <c r="I37">
        <v>33</v>
      </c>
      <c r="J37">
        <v>58</v>
      </c>
      <c r="K37" t="s">
        <v>153</v>
      </c>
      <c r="L37" s="5"/>
      <c r="M37" s="5"/>
    </row>
    <row r="38" spans="1:13" x14ac:dyDescent="0.25">
      <c r="A38">
        <v>37</v>
      </c>
      <c r="B38" s="2" t="s">
        <v>203</v>
      </c>
      <c r="C38" t="s">
        <v>15</v>
      </c>
      <c r="D38">
        <v>20</v>
      </c>
      <c r="E38">
        <v>90</v>
      </c>
      <c r="F38">
        <v>10</v>
      </c>
      <c r="G38">
        <v>0</v>
      </c>
      <c r="H38">
        <v>10</v>
      </c>
      <c r="I38">
        <v>130</v>
      </c>
      <c r="J38">
        <v>50</v>
      </c>
      <c r="K38" t="s">
        <v>153</v>
      </c>
      <c r="L38" s="5"/>
      <c r="M38" s="5"/>
    </row>
    <row r="39" spans="1:13" x14ac:dyDescent="0.25">
      <c r="A39">
        <v>38</v>
      </c>
      <c r="B39" s="2" t="s">
        <v>204</v>
      </c>
      <c r="C39" t="s">
        <v>15</v>
      </c>
      <c r="D39">
        <v>10</v>
      </c>
      <c r="E39">
        <v>30</v>
      </c>
      <c r="F39">
        <v>5</v>
      </c>
      <c r="G39">
        <v>0</v>
      </c>
      <c r="H39">
        <v>10</v>
      </c>
      <c r="I39">
        <v>55</v>
      </c>
      <c r="J39">
        <v>94</v>
      </c>
      <c r="K39" t="s">
        <v>153</v>
      </c>
      <c r="L39" s="5"/>
      <c r="M39" s="5"/>
    </row>
    <row r="40" spans="1:13" x14ac:dyDescent="0.25">
      <c r="A40">
        <v>39</v>
      </c>
      <c r="B40" s="2" t="s">
        <v>205</v>
      </c>
      <c r="C40" t="s">
        <v>15</v>
      </c>
      <c r="D40">
        <v>15</v>
      </c>
      <c r="E40">
        <v>20</v>
      </c>
      <c r="F40">
        <v>2</v>
      </c>
      <c r="G40">
        <v>0</v>
      </c>
      <c r="H40">
        <v>5</v>
      </c>
      <c r="I40">
        <v>42</v>
      </c>
      <c r="J40">
        <v>104</v>
      </c>
      <c r="K40" t="s">
        <v>153</v>
      </c>
      <c r="L40" s="5"/>
      <c r="M40" s="5"/>
    </row>
    <row r="41" spans="1:13" x14ac:dyDescent="0.25">
      <c r="A41">
        <v>40</v>
      </c>
      <c r="B41" s="2" t="s">
        <v>206</v>
      </c>
      <c r="C41" t="s">
        <v>15</v>
      </c>
      <c r="D41">
        <v>10</v>
      </c>
      <c r="E41">
        <v>30</v>
      </c>
      <c r="F41">
        <v>5</v>
      </c>
      <c r="G41">
        <v>0</v>
      </c>
      <c r="H41">
        <v>10</v>
      </c>
      <c r="I41">
        <v>55</v>
      </c>
      <c r="J41">
        <v>79</v>
      </c>
      <c r="K41" t="s">
        <v>153</v>
      </c>
      <c r="L41" s="5"/>
      <c r="M41" s="5"/>
    </row>
    <row r="42" spans="1:13" x14ac:dyDescent="0.25">
      <c r="A42">
        <v>41</v>
      </c>
      <c r="B42" s="2" t="s">
        <v>207</v>
      </c>
      <c r="C42" t="s">
        <v>15</v>
      </c>
      <c r="D42">
        <v>10</v>
      </c>
      <c r="E42">
        <v>60</v>
      </c>
      <c r="F42">
        <v>10</v>
      </c>
      <c r="G42">
        <v>0</v>
      </c>
      <c r="H42">
        <v>10</v>
      </c>
      <c r="I42">
        <v>90</v>
      </c>
      <c r="J42">
        <v>100</v>
      </c>
      <c r="K42" t="s">
        <v>153</v>
      </c>
      <c r="L42" s="5"/>
      <c r="M42" s="5"/>
    </row>
    <row r="43" spans="1:13" x14ac:dyDescent="0.25">
      <c r="A43">
        <v>42</v>
      </c>
      <c r="B43" s="2" t="s">
        <v>208</v>
      </c>
      <c r="C43" t="s">
        <v>15</v>
      </c>
      <c r="D43">
        <v>20</v>
      </c>
      <c r="E43">
        <v>60</v>
      </c>
      <c r="F43">
        <v>10</v>
      </c>
      <c r="G43">
        <v>0</v>
      </c>
      <c r="H43">
        <v>20</v>
      </c>
      <c r="I43">
        <v>110</v>
      </c>
      <c r="J43">
        <v>170</v>
      </c>
      <c r="K43" t="s">
        <v>153</v>
      </c>
      <c r="L43" s="5"/>
      <c r="M43" s="5"/>
    </row>
    <row r="44" spans="1:13" x14ac:dyDescent="0.25">
      <c r="A44">
        <v>43</v>
      </c>
      <c r="B44" s="2" t="s">
        <v>209</v>
      </c>
      <c r="C44" t="s">
        <v>15</v>
      </c>
      <c r="D44">
        <v>20</v>
      </c>
      <c r="E44">
        <v>60</v>
      </c>
      <c r="F44">
        <v>10</v>
      </c>
      <c r="G44">
        <v>0</v>
      </c>
      <c r="H44">
        <v>20</v>
      </c>
      <c r="I44">
        <v>110</v>
      </c>
      <c r="J44">
        <v>185</v>
      </c>
      <c r="K44" t="s">
        <v>153</v>
      </c>
      <c r="L44" s="5"/>
      <c r="M44" s="5"/>
    </row>
    <row r="45" spans="1:13" x14ac:dyDescent="0.25">
      <c r="A45">
        <v>44</v>
      </c>
      <c r="B45" s="2" t="s">
        <v>210</v>
      </c>
      <c r="C45" t="s">
        <v>15</v>
      </c>
      <c r="D45">
        <v>25</v>
      </c>
      <c r="E45">
        <v>40</v>
      </c>
      <c r="F45">
        <v>5</v>
      </c>
      <c r="G45">
        <v>0</v>
      </c>
      <c r="H45">
        <v>5</v>
      </c>
      <c r="I45">
        <v>75</v>
      </c>
      <c r="J45">
        <v>50</v>
      </c>
      <c r="K45" t="s">
        <v>153</v>
      </c>
      <c r="L45" s="5"/>
      <c r="M45" s="5"/>
    </row>
    <row r="46" spans="1:13" x14ac:dyDescent="0.25">
      <c r="A46">
        <v>45</v>
      </c>
      <c r="B46" s="2" t="s">
        <v>211</v>
      </c>
      <c r="C46" t="s">
        <v>23</v>
      </c>
      <c r="D46">
        <v>25</v>
      </c>
      <c r="E46">
        <v>200</v>
      </c>
      <c r="F46">
        <v>40</v>
      </c>
      <c r="G46">
        <v>0</v>
      </c>
      <c r="H46">
        <v>20</v>
      </c>
      <c r="I46">
        <v>285</v>
      </c>
      <c r="J46">
        <v>320</v>
      </c>
      <c r="K46" t="s">
        <v>153</v>
      </c>
      <c r="L46" s="5"/>
      <c r="M46" s="5"/>
    </row>
    <row r="47" spans="1:13" x14ac:dyDescent="0.25">
      <c r="A47">
        <v>46</v>
      </c>
      <c r="B47" s="2" t="s">
        <v>212</v>
      </c>
      <c r="C47" t="s">
        <v>23</v>
      </c>
      <c r="D47">
        <v>25</v>
      </c>
      <c r="I47">
        <v>25</v>
      </c>
      <c r="L47" s="5"/>
      <c r="M47" s="5"/>
    </row>
    <row r="48" spans="1:13" x14ac:dyDescent="0.25">
      <c r="A48">
        <v>47</v>
      </c>
      <c r="B48" s="2" t="s">
        <v>213</v>
      </c>
      <c r="C48" t="s">
        <v>15</v>
      </c>
      <c r="D48">
        <v>20</v>
      </c>
      <c r="E48">
        <v>100</v>
      </c>
      <c r="F48">
        <v>10</v>
      </c>
      <c r="G48">
        <v>0</v>
      </c>
      <c r="H48">
        <v>20</v>
      </c>
      <c r="I48">
        <v>150</v>
      </c>
      <c r="J48">
        <v>100</v>
      </c>
      <c r="K48" t="s">
        <v>153</v>
      </c>
      <c r="L48" s="5"/>
      <c r="M48" s="5"/>
    </row>
    <row r="49" spans="1:13" x14ac:dyDescent="0.25">
      <c r="A49">
        <v>48</v>
      </c>
      <c r="B49" s="2" t="s">
        <v>214</v>
      </c>
      <c r="C49" t="s">
        <v>15</v>
      </c>
      <c r="D49">
        <v>10</v>
      </c>
      <c r="E49">
        <v>120</v>
      </c>
      <c r="F49">
        <v>20</v>
      </c>
      <c r="G49">
        <v>0</v>
      </c>
      <c r="H49">
        <v>10</v>
      </c>
      <c r="I49">
        <v>160</v>
      </c>
      <c r="J49">
        <v>60</v>
      </c>
      <c r="K49" t="s">
        <v>153</v>
      </c>
      <c r="L49" s="5"/>
      <c r="M49" s="5"/>
    </row>
    <row r="50" spans="1:13" x14ac:dyDescent="0.25">
      <c r="A50">
        <v>49</v>
      </c>
      <c r="B50" s="2" t="s">
        <v>215</v>
      </c>
      <c r="C50" t="s">
        <v>15</v>
      </c>
      <c r="D50">
        <v>10</v>
      </c>
      <c r="E50">
        <v>45</v>
      </c>
      <c r="F50">
        <v>10</v>
      </c>
      <c r="G50">
        <v>0</v>
      </c>
      <c r="H50">
        <v>10</v>
      </c>
      <c r="I50">
        <v>75</v>
      </c>
      <c r="J50">
        <v>50</v>
      </c>
      <c r="K50" t="s">
        <v>153</v>
      </c>
      <c r="L50" s="5"/>
      <c r="M50" s="5"/>
    </row>
    <row r="51" spans="1:13" x14ac:dyDescent="0.25">
      <c r="A51">
        <v>50</v>
      </c>
      <c r="B51" s="2" t="s">
        <v>216</v>
      </c>
      <c r="C51" t="s">
        <v>15</v>
      </c>
      <c r="D51">
        <v>5</v>
      </c>
      <c r="E51">
        <v>30</v>
      </c>
      <c r="F51">
        <v>5</v>
      </c>
      <c r="G51">
        <v>0</v>
      </c>
      <c r="H51">
        <v>5</v>
      </c>
      <c r="I51">
        <v>45</v>
      </c>
      <c r="J51">
        <v>30</v>
      </c>
      <c r="K51" t="s">
        <v>153</v>
      </c>
      <c r="L51" s="5"/>
      <c r="M51" s="5"/>
    </row>
    <row r="52" spans="1:13" x14ac:dyDescent="0.25">
      <c r="A52">
        <v>51</v>
      </c>
      <c r="B52" s="2" t="s">
        <v>217</v>
      </c>
      <c r="C52" t="s">
        <v>15</v>
      </c>
      <c r="D52">
        <v>10</v>
      </c>
      <c r="E52">
        <v>30</v>
      </c>
      <c r="F52">
        <v>5</v>
      </c>
      <c r="G52">
        <v>0</v>
      </c>
      <c r="H52">
        <v>10</v>
      </c>
      <c r="I52">
        <v>55</v>
      </c>
      <c r="J52">
        <v>15</v>
      </c>
      <c r="K52" t="s">
        <v>153</v>
      </c>
      <c r="L52" s="5"/>
      <c r="M52" s="5"/>
    </row>
    <row r="53" spans="1:13" x14ac:dyDescent="0.25">
      <c r="A53">
        <v>52</v>
      </c>
      <c r="B53" s="2" t="s">
        <v>218</v>
      </c>
      <c r="C53" t="s">
        <v>15</v>
      </c>
      <c r="D53">
        <v>5</v>
      </c>
      <c r="E53">
        <v>20</v>
      </c>
      <c r="F53">
        <v>5</v>
      </c>
      <c r="G53">
        <v>0</v>
      </c>
      <c r="H53">
        <v>10</v>
      </c>
      <c r="I53">
        <v>40</v>
      </c>
      <c r="J53">
        <v>20</v>
      </c>
      <c r="K53" t="s">
        <v>153</v>
      </c>
      <c r="L53" s="5"/>
      <c r="M53" s="5"/>
    </row>
    <row r="54" spans="1:13" x14ac:dyDescent="0.25">
      <c r="A54">
        <v>53</v>
      </c>
      <c r="B54" s="2" t="s">
        <v>219</v>
      </c>
      <c r="C54" t="s">
        <v>15</v>
      </c>
      <c r="D54">
        <v>5</v>
      </c>
      <c r="E54">
        <v>20</v>
      </c>
      <c r="F54">
        <v>5</v>
      </c>
      <c r="G54">
        <v>0</v>
      </c>
      <c r="H54">
        <v>5</v>
      </c>
      <c r="I54">
        <v>35</v>
      </c>
      <c r="J54">
        <v>10</v>
      </c>
      <c r="K54" t="s">
        <v>153</v>
      </c>
      <c r="L54" s="5"/>
      <c r="M54" s="5"/>
    </row>
    <row r="55" spans="1:13" x14ac:dyDescent="0.25">
      <c r="A55">
        <v>54</v>
      </c>
      <c r="B55" s="2" t="s">
        <v>136</v>
      </c>
      <c r="C55" t="s">
        <v>220</v>
      </c>
      <c r="H55">
        <v>960</v>
      </c>
      <c r="I55">
        <v>960</v>
      </c>
      <c r="L55" s="5"/>
      <c r="M55" s="5"/>
    </row>
    <row r="56" spans="1:13" x14ac:dyDescent="0.25">
      <c r="A56">
        <v>55</v>
      </c>
      <c r="B56" s="2" t="s">
        <v>221</v>
      </c>
      <c r="C56" t="s">
        <v>15</v>
      </c>
      <c r="D56">
        <v>5</v>
      </c>
      <c r="E56">
        <v>30</v>
      </c>
      <c r="F56">
        <v>5</v>
      </c>
      <c r="G56">
        <v>0</v>
      </c>
      <c r="H56">
        <v>10</v>
      </c>
      <c r="I56">
        <v>50</v>
      </c>
      <c r="J56">
        <v>116</v>
      </c>
      <c r="K56" t="s">
        <v>153</v>
      </c>
      <c r="L56" s="5"/>
      <c r="M56" s="5"/>
    </row>
    <row r="57" spans="1:13" ht="30" x14ac:dyDescent="0.25">
      <c r="A57">
        <v>56</v>
      </c>
      <c r="B57" s="2" t="s">
        <v>222</v>
      </c>
      <c r="C57" t="s">
        <v>23</v>
      </c>
      <c r="L57" s="5"/>
      <c r="M57" s="5"/>
    </row>
    <row r="58" spans="1:13" x14ac:dyDescent="0.25">
      <c r="A58">
        <v>57</v>
      </c>
      <c r="B58" s="2" t="s">
        <v>223</v>
      </c>
      <c r="C58" t="s">
        <v>23</v>
      </c>
      <c r="D58">
        <v>10</v>
      </c>
      <c r="E58">
        <v>50</v>
      </c>
      <c r="F58">
        <v>5</v>
      </c>
      <c r="G58">
        <v>0</v>
      </c>
      <c r="H58">
        <v>5</v>
      </c>
      <c r="I58">
        <v>70</v>
      </c>
      <c r="J58">
        <v>30</v>
      </c>
      <c r="K58" t="s">
        <v>153</v>
      </c>
      <c r="L58" s="5"/>
      <c r="M58" s="5"/>
    </row>
    <row r="59" spans="1:13" x14ac:dyDescent="0.25">
      <c r="A59">
        <v>58</v>
      </c>
      <c r="B59" t="s">
        <v>267</v>
      </c>
      <c r="C59" t="s">
        <v>23</v>
      </c>
    </row>
    <row r="60" spans="1:13" x14ac:dyDescent="0.25">
      <c r="A60">
        <v>59</v>
      </c>
      <c r="B60" t="s">
        <v>268</v>
      </c>
      <c r="C60" t="s">
        <v>23</v>
      </c>
    </row>
    <row r="65" spans="4:10" x14ac:dyDescent="0.25">
      <c r="D65">
        <f>SUM(D2:D64)</f>
        <v>870</v>
      </c>
      <c r="E65">
        <f t="shared" ref="E65:J65" si="0">SUM(E2:E64)</f>
        <v>5566</v>
      </c>
      <c r="F65">
        <f t="shared" si="0"/>
        <v>673</v>
      </c>
      <c r="G65">
        <f t="shared" si="0"/>
        <v>0</v>
      </c>
      <c r="H65">
        <f t="shared" si="0"/>
        <v>1932</v>
      </c>
      <c r="I65">
        <f t="shared" si="0"/>
        <v>9041</v>
      </c>
      <c r="J65">
        <f t="shared" si="0"/>
        <v>8066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9" sqref="H9"/>
    </sheetView>
  </sheetViews>
  <sheetFormatPr defaultRowHeight="15" x14ac:dyDescent="0.25"/>
  <cols>
    <col min="1" max="1" width="44.85546875" bestFit="1" customWidth="1"/>
    <col min="2" max="2" width="5" bestFit="1" customWidth="1"/>
    <col min="7" max="7" width="27.42578125" bestFit="1" customWidth="1"/>
  </cols>
  <sheetData>
    <row r="1" spans="1:10" x14ac:dyDescent="0.25">
      <c r="A1" s="3" t="s">
        <v>238</v>
      </c>
      <c r="G1" s="1" t="s">
        <v>252</v>
      </c>
    </row>
    <row r="2" spans="1:10" x14ac:dyDescent="0.25">
      <c r="A2" t="s">
        <v>253</v>
      </c>
      <c r="B2">
        <v>113</v>
      </c>
      <c r="G2" t="s">
        <v>258</v>
      </c>
      <c r="H2">
        <f>ACTIVIDADES!I65</f>
        <v>9041</v>
      </c>
      <c r="I2">
        <f>H2/60</f>
        <v>150.68333333333334</v>
      </c>
    </row>
    <row r="3" spans="1:10" x14ac:dyDescent="0.25">
      <c r="A3" t="s">
        <v>227</v>
      </c>
      <c r="B3">
        <f>DEFECTOS!H130</f>
        <v>1307</v>
      </c>
      <c r="G3" t="s">
        <v>254</v>
      </c>
      <c r="H3">
        <f>ACTIVIDADES!D65</f>
        <v>870</v>
      </c>
      <c r="I3">
        <f>100*H3/$H$2</f>
        <v>9.6228293330383803</v>
      </c>
      <c r="J3">
        <f>H3/60</f>
        <v>14.5</v>
      </c>
    </row>
    <row r="4" spans="1:10" x14ac:dyDescent="0.25">
      <c r="A4" t="s">
        <v>226</v>
      </c>
      <c r="B4">
        <f>B3/60</f>
        <v>21.783333333333335</v>
      </c>
      <c r="G4" t="s">
        <v>255</v>
      </c>
      <c r="H4">
        <f>ACTIVIDADES!E65</f>
        <v>5566</v>
      </c>
      <c r="I4">
        <f t="shared" ref="I4:I6" si="0">100*H4/$H$2</f>
        <v>61.56398628470302</v>
      </c>
      <c r="J4">
        <f t="shared" ref="J4:J6" si="1">H4/60</f>
        <v>92.766666666666666</v>
      </c>
    </row>
    <row r="5" spans="1:10" x14ac:dyDescent="0.25">
      <c r="A5" t="s">
        <v>228</v>
      </c>
      <c r="B5">
        <f>DEFECTOS!I130</f>
        <v>789</v>
      </c>
      <c r="G5" t="s">
        <v>256</v>
      </c>
      <c r="H5">
        <f>ACTIVIDADES!F65</f>
        <v>673</v>
      </c>
      <c r="I5">
        <f t="shared" si="0"/>
        <v>7.4438668288906094</v>
      </c>
      <c r="J5">
        <f t="shared" si="1"/>
        <v>11.216666666666667</v>
      </c>
    </row>
    <row r="6" spans="1:10" x14ac:dyDescent="0.25">
      <c r="A6" t="s">
        <v>234</v>
      </c>
      <c r="B6">
        <f>DEFECTOS!F130</f>
        <v>18</v>
      </c>
      <c r="C6">
        <f>100*B6/B2</f>
        <v>15.929203539823009</v>
      </c>
      <c r="G6" t="s">
        <v>257</v>
      </c>
      <c r="H6">
        <f>ACTIVIDADES!H65</f>
        <v>1932</v>
      </c>
      <c r="I6">
        <f t="shared" si="0"/>
        <v>21.369317553367992</v>
      </c>
      <c r="J6">
        <f t="shared" si="1"/>
        <v>32.200000000000003</v>
      </c>
    </row>
    <row r="7" spans="1:10" x14ac:dyDescent="0.25">
      <c r="A7" t="s">
        <v>235</v>
      </c>
      <c r="B7">
        <f>DEFECTOS!F129</f>
        <v>95</v>
      </c>
      <c r="C7">
        <f>100*B7/B2</f>
        <v>84.070796460176993</v>
      </c>
      <c r="G7" t="s">
        <v>259</v>
      </c>
      <c r="H7">
        <f>ACTIVIDADES!J65</f>
        <v>8066</v>
      </c>
    </row>
    <row r="8" spans="1:10" x14ac:dyDescent="0.25">
      <c r="A8" t="s">
        <v>236</v>
      </c>
      <c r="B8">
        <f>DEFECTOS!F133</f>
        <v>395</v>
      </c>
      <c r="C8">
        <f>100*B8/B3</f>
        <v>30.221882172915073</v>
      </c>
      <c r="D8">
        <f>B8/60</f>
        <v>6.583333333333333</v>
      </c>
      <c r="G8" t="s">
        <v>260</v>
      </c>
      <c r="H8">
        <f>H7/(H2/60)</f>
        <v>53.529476827784535</v>
      </c>
    </row>
    <row r="9" spans="1:10" x14ac:dyDescent="0.25">
      <c r="A9" t="s">
        <v>237</v>
      </c>
      <c r="B9">
        <f>DEFECTOS!F132</f>
        <v>912</v>
      </c>
      <c r="C9">
        <f>100*B9/B3</f>
        <v>69.778117827084927</v>
      </c>
      <c r="D9">
        <f>B9/60</f>
        <v>15.2</v>
      </c>
      <c r="G9" t="s">
        <v>261</v>
      </c>
      <c r="H9">
        <f>H7/((H2/60)+B4)</f>
        <v>46.768457672980283</v>
      </c>
    </row>
    <row r="10" spans="1:10" x14ac:dyDescent="0.25">
      <c r="A10" t="s">
        <v>239</v>
      </c>
      <c r="B10">
        <f>DEFECTOS!F137</f>
        <v>20</v>
      </c>
      <c r="C10">
        <f>100*B10/B2</f>
        <v>17.699115044247787</v>
      </c>
      <c r="G10" t="s">
        <v>264</v>
      </c>
      <c r="H10">
        <f>B11/(H5/60)</f>
        <v>2.4071322436849925</v>
      </c>
    </row>
    <row r="11" spans="1:10" x14ac:dyDescent="0.25">
      <c r="A11" t="s">
        <v>247</v>
      </c>
      <c r="B11">
        <f>DEFECTOS!F138</f>
        <v>27</v>
      </c>
      <c r="C11">
        <f>100*B11/B2</f>
        <v>23.893805309734514</v>
      </c>
      <c r="G11" t="s">
        <v>263</v>
      </c>
      <c r="H11">
        <f>B12/(H6/60)</f>
        <v>2.0496894409937885</v>
      </c>
    </row>
    <row r="12" spans="1:10" x14ac:dyDescent="0.25">
      <c r="A12" t="s">
        <v>248</v>
      </c>
      <c r="B12">
        <f>DEFECTOS!F139</f>
        <v>66</v>
      </c>
      <c r="C12">
        <f>100*B12/B2</f>
        <v>58.407079646017699</v>
      </c>
      <c r="G12" t="s">
        <v>265</v>
      </c>
      <c r="H12">
        <f>H10/H11</f>
        <v>1.1743887613129813</v>
      </c>
    </row>
    <row r="13" spans="1:10" x14ac:dyDescent="0.25">
      <c r="A13" t="s">
        <v>249</v>
      </c>
      <c r="B13">
        <f>DEFECTOS!F142</f>
        <v>145</v>
      </c>
      <c r="C13">
        <f>100*B13/B3</f>
        <v>11.094108645753634</v>
      </c>
      <c r="D13">
        <f>B13/60</f>
        <v>2.4166666666666665</v>
      </c>
      <c r="G13" t="s">
        <v>266</v>
      </c>
      <c r="H13">
        <f>H5/H6</f>
        <v>0.34834368530020704</v>
      </c>
    </row>
    <row r="14" spans="1:10" x14ac:dyDescent="0.25">
      <c r="A14" t="s">
        <v>250</v>
      </c>
      <c r="B14">
        <f>DEFECTOS!F143</f>
        <v>355</v>
      </c>
      <c r="C14">
        <f>100*B14/B3</f>
        <v>27.161438408569243</v>
      </c>
      <c r="D14">
        <f t="shared" ref="D14:D15" si="2">B14/60</f>
        <v>5.916666666666667</v>
      </c>
      <c r="G14" t="s">
        <v>270</v>
      </c>
      <c r="H14">
        <f>H4/H3</f>
        <v>6.3977011494252878</v>
      </c>
    </row>
    <row r="15" spans="1:10" x14ac:dyDescent="0.25">
      <c r="A15" t="s">
        <v>251</v>
      </c>
      <c r="B15">
        <f>DEFECTOS!F144</f>
        <v>807</v>
      </c>
      <c r="C15">
        <f>100*B15/B3</f>
        <v>61.744452945677125</v>
      </c>
      <c r="D15">
        <f t="shared" si="2"/>
        <v>13.45</v>
      </c>
      <c r="G15" t="s">
        <v>271</v>
      </c>
      <c r="H15">
        <f>H4/H5</f>
        <v>8.2704309063893025</v>
      </c>
    </row>
    <row r="16" spans="1:10" x14ac:dyDescent="0.25">
      <c r="A16" t="s">
        <v>262</v>
      </c>
      <c r="B16">
        <f>B2/B4</f>
        <v>5.187452180566182</v>
      </c>
      <c r="G16" t="s">
        <v>284</v>
      </c>
      <c r="H16">
        <f>H4/H6</f>
        <v>2.8809523809523809</v>
      </c>
    </row>
    <row r="17" spans="1:2" x14ac:dyDescent="0.25">
      <c r="A17" t="s">
        <v>269</v>
      </c>
      <c r="B17">
        <f>1000*B2/H7</f>
        <v>14.009422266303</v>
      </c>
    </row>
    <row r="18" spans="1:2" x14ac:dyDescent="0.25">
      <c r="A18" t="s">
        <v>278</v>
      </c>
      <c r="B18">
        <f>DEFECTOS!F148</f>
        <v>53</v>
      </c>
    </row>
    <row r="19" spans="1:2" x14ac:dyDescent="0.25">
      <c r="A19" t="s">
        <v>279</v>
      </c>
      <c r="B19">
        <f>DEFECTOS!F149</f>
        <v>18</v>
      </c>
    </row>
    <row r="20" spans="1:2" x14ac:dyDescent="0.25">
      <c r="A20" t="s">
        <v>280</v>
      </c>
      <c r="B20">
        <f>DEFECTOS!F150</f>
        <v>2</v>
      </c>
    </row>
    <row r="21" spans="1:2" x14ac:dyDescent="0.25">
      <c r="A21" t="s">
        <v>281</v>
      </c>
      <c r="B21">
        <f>DEFECTOS!F153</f>
        <v>12</v>
      </c>
    </row>
    <row r="22" spans="1:2" x14ac:dyDescent="0.25">
      <c r="A22" t="s">
        <v>282</v>
      </c>
      <c r="B22">
        <f>DEFECTOS!F151</f>
        <v>9</v>
      </c>
    </row>
    <row r="23" spans="1:2" x14ac:dyDescent="0.25">
      <c r="A23" t="s">
        <v>283</v>
      </c>
      <c r="B23">
        <f>DEFECTOS!F152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DEFECTOS</vt:lpstr>
      <vt:lpstr>ACTIVIDADES</vt:lpstr>
      <vt:lpstr>RESUMEN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CDE-Marco</cp:lastModifiedBy>
  <dcterms:created xsi:type="dcterms:W3CDTF">2012-02-17T03:34:40Z</dcterms:created>
  <dcterms:modified xsi:type="dcterms:W3CDTF">2012-03-12T23:50:32Z</dcterms:modified>
</cp:coreProperties>
</file>