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ster13\Downloads\Test Work 8\"/>
    </mc:Choice>
  </mc:AlternateContent>
  <bookViews>
    <workbookView xWindow="0" yWindow="0" windowWidth="25200" windowHeight="11850" activeTab="2"/>
  </bookViews>
  <sheets>
    <sheet name="Test Plan" sheetId="1" r:id="rId1"/>
    <sheet name="Test Data" sheetId="2" r:id="rId2"/>
    <sheet name="Test Log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1" i="2" l="1"/>
  <c r="H61" i="2"/>
  <c r="D37" i="4"/>
  <c r="C62" i="2"/>
  <c r="D21" i="4" l="1"/>
  <c r="D38" i="4" l="1"/>
  <c r="B37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8" i="4"/>
  <c r="B6" i="4"/>
  <c r="I62" i="2"/>
  <c r="H62" i="2"/>
  <c r="G61" i="2"/>
  <c r="G62" i="2" s="1"/>
  <c r="E62" i="2"/>
  <c r="F62" i="2"/>
  <c r="D62" i="2"/>
  <c r="F61" i="2"/>
  <c r="E61" i="2"/>
  <c r="D61" i="2"/>
  <c r="C61" i="2"/>
  <c r="B62" i="2"/>
  <c r="E38" i="2"/>
  <c r="I38" i="2"/>
  <c r="I37" i="2"/>
  <c r="H38" i="2"/>
  <c r="H37" i="2"/>
  <c r="G38" i="2"/>
  <c r="G37" i="2"/>
  <c r="F38" i="2"/>
  <c r="F37" i="2"/>
</calcChain>
</file>

<file path=xl/sharedStrings.xml><?xml version="1.0" encoding="utf-8"?>
<sst xmlns="http://schemas.openxmlformats.org/spreadsheetml/2006/main" count="510" uniqueCount="238">
  <si>
    <t>Test No</t>
  </si>
  <si>
    <t>Test Case</t>
  </si>
  <si>
    <t>Input</t>
  </si>
  <si>
    <t>Expected Result</t>
  </si>
  <si>
    <t>Date</t>
  </si>
  <si>
    <t>Test Plan</t>
  </si>
  <si>
    <t xml:space="preserve">Open app, display app vith title "Boat Insurance Quotes Argyle Insurance Ireland" </t>
  </si>
  <si>
    <t>App opens as normal showing "Boat Insurance Quotes Argyle Insurance Ireland" in the title bar</t>
  </si>
  <si>
    <t>Double Click on app icon</t>
  </si>
  <si>
    <t xml:space="preserve">Test No </t>
  </si>
  <si>
    <t>Expected Results</t>
  </si>
  <si>
    <t>Actual Results</t>
  </si>
  <si>
    <t>Comments on Discrepancies</t>
  </si>
  <si>
    <t>Pass(P)</t>
  </si>
  <si>
    <t>Fail(F)</t>
  </si>
  <si>
    <t>Test Log</t>
  </si>
  <si>
    <t xml:space="preserve">Tester Name: </t>
  </si>
  <si>
    <t xml:space="preserve">Page No: </t>
  </si>
  <si>
    <t>Headings</t>
  </si>
  <si>
    <t>Name</t>
  </si>
  <si>
    <t>Address</t>
  </si>
  <si>
    <t>Town</t>
  </si>
  <si>
    <t>County</t>
  </si>
  <si>
    <t>Tel No</t>
  </si>
  <si>
    <t>Date of Birth</t>
  </si>
  <si>
    <t>Cover Type</t>
  </si>
  <si>
    <t>Make And Model</t>
  </si>
  <si>
    <t>Year First Registered</t>
  </si>
  <si>
    <t>Engine Capacity</t>
  </si>
  <si>
    <t>Registration Number</t>
  </si>
  <si>
    <t>Valuation</t>
  </si>
  <si>
    <t>Estimated Annual Milage</t>
  </si>
  <si>
    <t>Claim In The Last 5 Years</t>
  </si>
  <si>
    <t>Invalid Test on writing record, file is not open</t>
  </si>
  <si>
    <t>Test Data 1 |Save Quote|</t>
  </si>
  <si>
    <t>006. File Not Open</t>
  </si>
  <si>
    <t>Mr Joe Bloggs</t>
  </si>
  <si>
    <t>1 Main Street</t>
  </si>
  <si>
    <t>Swords</t>
  </si>
  <si>
    <t>Dublin</t>
  </si>
  <si>
    <t>Comprehensive</t>
  </si>
  <si>
    <t>Delta 560</t>
  </si>
  <si>
    <t>Class A Over 150HP</t>
  </si>
  <si>
    <t>ABC 123</t>
  </si>
  <si>
    <t>YES</t>
  </si>
  <si>
    <t>Test Data 1</t>
  </si>
  <si>
    <t>Test Data 2</t>
  </si>
  <si>
    <t>Test Data 3</t>
  </si>
  <si>
    <t>Test Data 4</t>
  </si>
  <si>
    <t>Test Data 5</t>
  </si>
  <si>
    <t>Test Data 6</t>
  </si>
  <si>
    <t>Test Data 7</t>
  </si>
  <si>
    <t>Test Data 8</t>
  </si>
  <si>
    <t>Menu Option File| Open and all valid information is written to file</t>
  </si>
  <si>
    <t>File | Open Filename Data.txt populate with Test Data 1 |Calculate Premium| |Save Quote|</t>
  </si>
  <si>
    <t>002 File already open filename</t>
  </si>
  <si>
    <t>Tester Name: Martin Byrne</t>
  </si>
  <si>
    <t>Test Data 2, Blank Name, |Calculate Premium|</t>
  </si>
  <si>
    <t>001 Enter Text in all fields</t>
  </si>
  <si>
    <t xml:space="preserve">Test Data 2, Blank Name, |Calculate Premium| </t>
  </si>
  <si>
    <t>003 Cannot save quote</t>
  </si>
  <si>
    <t>Invalid text not present in all fields so cannot save quote</t>
  </si>
  <si>
    <t xml:space="preserve">Test Data 3, Bad Date, |Calculate Premium| </t>
  </si>
  <si>
    <t>004 Invalid Date</t>
  </si>
  <si>
    <t>005. Invalid Mileage should be 0 or over</t>
  </si>
  <si>
    <t xml:space="preserve">Test Data 4, negative milage, |Calculate Premium| </t>
  </si>
  <si>
    <t>007 Invalid age, minimum age is 16, date of birth is invalid</t>
  </si>
  <si>
    <t xml:space="preserve">Test Data 5, birth date of 01/01/2005, |Calculate Premium| </t>
  </si>
  <si>
    <t>Test Data 6, Year registered of 1959 |Calculate Premium|</t>
  </si>
  <si>
    <t>Invalid date 01/01/1950 in date field</t>
  </si>
  <si>
    <t xml:space="preserve">Invalid mileage -500 value in Estimated Annual Value </t>
  </si>
  <si>
    <t xml:space="preserve">Invalid Year Registered value of 1959 </t>
  </si>
  <si>
    <t>XXXX</t>
  </si>
  <si>
    <t>Test Data 9</t>
  </si>
  <si>
    <t>Test Data 10</t>
  </si>
  <si>
    <t>Test Data 11</t>
  </si>
  <si>
    <t>Test Data 12</t>
  </si>
  <si>
    <t>Test Data 13</t>
  </si>
  <si>
    <t>Test Data 14</t>
  </si>
  <si>
    <t>Test Data 15</t>
  </si>
  <si>
    <t>Test Data 16</t>
  </si>
  <si>
    <t>010 Cannot Print Quote</t>
  </si>
  <si>
    <t>Invalid |Print Quote|with all fields valid</t>
  </si>
  <si>
    <t>011 Invalid Cover Type</t>
  </si>
  <si>
    <t>Invalid Cover Type, do not select cover type</t>
  </si>
  <si>
    <t>Test Data 9, no cover type |Calculate Premium|</t>
  </si>
  <si>
    <t>Invalid Claim entered in the last 5 years, do not select yes or no from the menu</t>
  </si>
  <si>
    <t>Test Data 10, Claim in the last 5 years not answered |Calculate Premium|</t>
  </si>
  <si>
    <t>013 Invalid Engine Capacity</t>
  </si>
  <si>
    <t xml:space="preserve">Test Data 11, </t>
  </si>
  <si>
    <t>Mr Jack Bloggs</t>
  </si>
  <si>
    <t>Invalid Engine Capacity, do not select an engine capactity from drop down menu</t>
  </si>
  <si>
    <t>Software Component Name: Boat Insurance  SW</t>
  </si>
  <si>
    <t xml:space="preserve"> </t>
  </si>
  <si>
    <t>Valid Exit , Open file menu and select exit</t>
  </si>
  <si>
    <t>File | Exit|</t>
  </si>
  <si>
    <t>App shuts down</t>
  </si>
  <si>
    <t>Annual Premium</t>
  </si>
  <si>
    <t>Monthly Premium</t>
  </si>
  <si>
    <t>Quote Saved to file, form data cleared, Monthly &amp; Annual Premium cleared</t>
  </si>
  <si>
    <t>Menu Option File| Open and all data valid</t>
  </si>
  <si>
    <t>Annual Premium: 1000, Monthly Premium: 93.33</t>
  </si>
  <si>
    <t>NO</t>
  </si>
  <si>
    <t>Annual Premium: 950, Monthly Premium: 89.17</t>
  </si>
  <si>
    <t>3rd Party</t>
  </si>
  <si>
    <t>Class E</t>
  </si>
  <si>
    <t>Annual Premium: 800, Monthly Premium: 76.66</t>
  </si>
  <si>
    <t>Test Data 18</t>
  </si>
  <si>
    <t>Test Data 17</t>
  </si>
  <si>
    <t>Test Data 19</t>
  </si>
  <si>
    <t>Test Data 20</t>
  </si>
  <si>
    <t>Test Data 21</t>
  </si>
  <si>
    <t>Test Data 22</t>
  </si>
  <si>
    <t>Test Data 23</t>
  </si>
  <si>
    <t>Test Data 24</t>
  </si>
  <si>
    <t>Class D</t>
  </si>
  <si>
    <t>Annual Premium: 400 , Monthly Premium: 43.33</t>
  </si>
  <si>
    <t>Annual Premium: 380 , Monthly Premium: 41.66</t>
  </si>
  <si>
    <t>Class B</t>
  </si>
  <si>
    <t>Class C</t>
  </si>
  <si>
    <t>Annual Premium: 700, Monthly Premium: 68.33</t>
  </si>
  <si>
    <t>Annual Premium: 600, Monthly Premium: 60.00</t>
  </si>
  <si>
    <t>Annual Premium: 400, Monthly Premium: 43.33</t>
  </si>
  <si>
    <t>Annual Premium: 190, Monthly Premium: 25.83</t>
  </si>
  <si>
    <t>Valid Print Quote for Joe Bloggs Test Data 1</t>
  </si>
  <si>
    <t>A quote containing all fields correctly for Joe Bloggs and Test Data 1 should be printed</t>
  </si>
  <si>
    <t>Valid Print Preview for Joe Bloggs Test Data 1</t>
  </si>
  <si>
    <t>A preview of the quote to be printed of the specified user is shown</t>
  </si>
  <si>
    <t>Valid Menu Option File | Close, Closes open file</t>
  </si>
  <si>
    <t>File | Open Select txt file then File | Close</t>
  </si>
  <si>
    <t>Software Component Name: Boat Insurance Quotes</t>
  </si>
  <si>
    <t>Version Number: Martin Byrne</t>
  </si>
  <si>
    <t>Date: 27/11/2019</t>
  </si>
  <si>
    <t>App opens as normal with correct title and layout</t>
  </si>
  <si>
    <t>003 Cannot Save Quote</t>
  </si>
  <si>
    <r>
      <rPr>
        <b/>
        <sz val="11"/>
        <color theme="1"/>
        <rFont val="Calibri"/>
        <family val="2"/>
        <scheme val="minor"/>
      </rPr>
      <t xml:space="preserve">Expected </t>
    </r>
    <r>
      <rPr>
        <sz val="11"/>
        <color theme="1"/>
        <rFont val="Calibri"/>
        <family val="2"/>
        <scheme val="minor"/>
      </rPr>
      <t xml:space="preserve">006 File Not Open </t>
    </r>
    <r>
      <rPr>
        <b/>
        <sz val="11"/>
        <color theme="1"/>
        <rFont val="Calibri"/>
        <family val="2"/>
        <scheme val="minor"/>
      </rPr>
      <t xml:space="preserve">Actual </t>
    </r>
    <r>
      <rPr>
        <sz val="11"/>
        <color theme="1"/>
        <rFont val="Calibri"/>
        <family val="2"/>
        <scheme val="minor"/>
      </rPr>
      <t>003 Cannot Save Quote. Wrong Error code and message. See screenshot Test Case 2</t>
    </r>
  </si>
  <si>
    <t>Test Case 2</t>
  </si>
  <si>
    <t>Quote saved to form and form data cleared</t>
  </si>
  <si>
    <t xml:space="preserve">File | Open Filename Data.txt and Test Data 1 |Calculate Premium| </t>
  </si>
  <si>
    <t>002 File already open with the path to the file</t>
  </si>
  <si>
    <t>Invalid text not present in all fields, name  missing</t>
  </si>
  <si>
    <t>Enter Text in all fields</t>
  </si>
  <si>
    <r>
      <rPr>
        <b/>
        <sz val="11"/>
        <color theme="1"/>
        <rFont val="Calibri"/>
        <family val="2"/>
        <scheme val="minor"/>
      </rPr>
      <t xml:space="preserve">Expected </t>
    </r>
    <r>
      <rPr>
        <sz val="11"/>
        <color theme="1"/>
        <rFont val="Calibri"/>
        <family val="2"/>
        <scheme val="minor"/>
      </rPr>
      <t xml:space="preserve">004 Invalid Date </t>
    </r>
    <r>
      <rPr>
        <b/>
        <sz val="11"/>
        <color theme="1"/>
        <rFont val="Calibri"/>
        <family val="2"/>
        <scheme val="minor"/>
      </rPr>
      <t>Actual</t>
    </r>
    <r>
      <rPr>
        <sz val="11"/>
        <color theme="1"/>
        <rFont val="Calibri"/>
        <family val="2"/>
        <scheme val="minor"/>
      </rPr>
      <t xml:space="preserve"> Premium Calculated with an invalid date of 01/01/1950. See screenshot test case 7</t>
    </r>
  </si>
  <si>
    <t>Premium Calculated where there should have been error 004</t>
  </si>
  <si>
    <t>Test Case 7</t>
  </si>
  <si>
    <t>005 Invalid Mileage should be 0 or over</t>
  </si>
  <si>
    <t>Invalid Date of Birth 01/01/2005</t>
  </si>
  <si>
    <t>008 Year Registered is not Valid should in the range 1960 to 2019</t>
  </si>
  <si>
    <t>014 Year Registered is not Valid should in the range 1960 to 2019</t>
  </si>
  <si>
    <r>
      <rPr>
        <b/>
        <sz val="11"/>
        <color theme="1"/>
        <rFont val="Calibri"/>
        <family val="2"/>
        <scheme val="minor"/>
      </rPr>
      <t>Expected</t>
    </r>
    <r>
      <rPr>
        <sz val="11"/>
        <color theme="1"/>
        <rFont val="Calibri"/>
        <family val="2"/>
        <scheme val="minor"/>
      </rPr>
      <t xml:space="preserve"> 008 Year Registered is not Valid should in the range 1960 to 2019                                                </t>
    </r>
    <r>
      <rPr>
        <b/>
        <sz val="11"/>
        <color theme="1"/>
        <rFont val="Calibri"/>
        <family val="2"/>
        <scheme val="minor"/>
      </rPr>
      <t>Actual</t>
    </r>
    <r>
      <rPr>
        <sz val="11"/>
        <color theme="1"/>
        <rFont val="Calibri"/>
        <family val="2"/>
        <scheme val="minor"/>
      </rPr>
      <t xml:space="preserve"> 014 Year Registered is not Valid should in the range 1960 to 2019. Wrong error code but message is correct, see screenshot test case 10</t>
    </r>
  </si>
  <si>
    <t>Test Case 10</t>
  </si>
  <si>
    <t>Invalid Valuation with -500 in valuation field</t>
  </si>
  <si>
    <t>Test Data 7 Valuation of -500 |Calculate Premium|</t>
  </si>
  <si>
    <t>009 Invalid Valuation Entered</t>
  </si>
  <si>
    <t>Test Data 8 All fields Valid |Print Quote|</t>
  </si>
  <si>
    <t>012 Invalid Claim  in the last 5 years entered</t>
  </si>
  <si>
    <t>012 Invalid Claim in the last 5 years entered</t>
  </si>
  <si>
    <t>Test Data 14, Jack Bloggs &lt; 25, Claim in last 5 years No, Class E |Calculate Premium|  |Save Quote| |Print|, Check Print Layout</t>
  </si>
  <si>
    <t>Test Data 1,  |Calculate Premium||Print Quote|</t>
  </si>
  <si>
    <t xml:space="preserve">Valid Calculation check on Age &lt; 25, Class A, Claim in last 5 years Yes, Full Rate, </t>
  </si>
  <si>
    <t>Test Data 12, Jack Bloggs &lt; 25, Claim in last 5 years Yes, |Calculate Premium||Save Quote|</t>
  </si>
  <si>
    <t>Valid Calculation check on Age &lt; 25, Class A, Claim in last 5 years NO, Full Rate - Milage discount</t>
  </si>
  <si>
    <t>Test Data 13, Jack Bloggs &lt; 25, Claim in last 5 years No, |Calculate Premium| |Save Quote|</t>
  </si>
  <si>
    <t>Valid Calculation check on Age &lt; 25, Class E, Claim in last 5 years NO, Full Rate - Class Discount</t>
  </si>
  <si>
    <t>Estimate Returned, Annual Premium 1000, Monthly Premium 83.33. Monthly Premium missing the 10.00 added on to each payment. Quote Saved</t>
  </si>
  <si>
    <r>
      <rPr>
        <b/>
        <sz val="11"/>
        <color theme="1"/>
        <rFont val="Calibri"/>
        <family val="2"/>
        <scheme val="minor"/>
      </rPr>
      <t xml:space="preserve">Expected </t>
    </r>
    <r>
      <rPr>
        <sz val="11"/>
        <color theme="1"/>
        <rFont val="Calibri"/>
        <family val="2"/>
        <scheme val="minor"/>
      </rPr>
      <t xml:space="preserve">Annual Premium 1000, Monthly Premium 83.33 </t>
    </r>
    <r>
      <rPr>
        <b/>
        <sz val="11"/>
        <color theme="1"/>
        <rFont val="Calibri"/>
        <family val="2"/>
        <scheme val="minor"/>
      </rPr>
      <t xml:space="preserve">Actual </t>
    </r>
    <r>
      <rPr>
        <sz val="11"/>
        <color theme="1"/>
        <rFont val="Calibri"/>
        <family val="2"/>
        <scheme val="minor"/>
      </rPr>
      <t>Annual Premium 1000, Monthly Premium 83.33. Monthly Premium missing the 10.00 added on to each payment. See screenshot test case 16</t>
    </r>
  </si>
  <si>
    <t>Test case 16</t>
  </si>
  <si>
    <r>
      <rPr>
        <b/>
        <sz val="11"/>
        <color theme="1"/>
        <rFont val="Calibri"/>
        <family val="2"/>
        <scheme val="minor"/>
      </rPr>
      <t>Expected</t>
    </r>
    <r>
      <rPr>
        <sz val="11"/>
        <color theme="1"/>
        <rFont val="Calibri"/>
        <family val="2"/>
        <scheme val="minor"/>
      </rPr>
      <t xml:space="preserve"> Annual Premium 950, Monthly Premium 89.17 </t>
    </r>
    <r>
      <rPr>
        <b/>
        <sz val="11"/>
        <color theme="1"/>
        <rFont val="Calibri"/>
        <family val="2"/>
        <scheme val="minor"/>
      </rPr>
      <t xml:space="preserve">Actual </t>
    </r>
    <r>
      <rPr>
        <sz val="11"/>
        <color theme="1"/>
        <rFont val="Calibri"/>
        <family val="2"/>
        <scheme val="minor"/>
      </rPr>
      <t>Annual Premium: 950, Monthly Premium: 89.17 Monthly Premium missing the 10.00 added on to each payment.  See screenshot test case 17</t>
    </r>
  </si>
  <si>
    <t>Annual Premium: 950, Monthly Premium: 89.17 Monthly Premium missing the 10.00 added on to each payment. Quote Saved.</t>
  </si>
  <si>
    <t>Test Case 17</t>
  </si>
  <si>
    <t>Annual Premium: 700, Monthly Premium: 58.33.  Annual Premium calculated at 70% instead of 80%, Monthly Premium missing the 10.00 added on to each payment. Quote Saved &amp; Printed</t>
  </si>
  <si>
    <r>
      <t xml:space="preserve">Expected </t>
    </r>
    <r>
      <rPr>
        <sz val="11"/>
        <color theme="1"/>
        <rFont val="Calibri"/>
        <family val="2"/>
        <scheme val="minor"/>
      </rPr>
      <t xml:space="preserve">Annual Premium: 700, Monthly Premium: 76.66 </t>
    </r>
    <r>
      <rPr>
        <b/>
        <sz val="11"/>
        <color theme="1"/>
        <rFont val="Calibri"/>
        <family val="2"/>
        <scheme val="minor"/>
      </rPr>
      <t xml:space="preserve">Actual </t>
    </r>
    <r>
      <rPr>
        <sz val="11"/>
        <color theme="1"/>
        <rFont val="Calibri"/>
        <family val="2"/>
        <scheme val="minor"/>
      </rPr>
      <t>Annual Premium: 700, Monthly Premium: 58.33.  Annual Premium calculated at 70% instead of 80%, Monthly Premium missing the 10.00 added on to each payment. See screenshot test case 18</t>
    </r>
  </si>
  <si>
    <t>Test Case 18</t>
  </si>
  <si>
    <t>Valid Calculation check on Age &lt; 25, Class E  Claim in last 5 years NO, Full Rate - Cover Type discount for 3rd Party</t>
  </si>
  <si>
    <t>Test Data 15, Jack Bloggs &lt; 25, Claim in last 5 years No, Class E  3rd Party Insurance |Calculate Premium| |Save Quote|</t>
  </si>
  <si>
    <t xml:space="preserve">Annual Premium: 350, Monthly Premium: 29.17.  Annual Premium calculated at 70% instead of 80%, Monthly Premium missing the 10.00 added on to each payment. Quote Saved </t>
  </si>
  <si>
    <r>
      <t xml:space="preserve">Expected </t>
    </r>
    <r>
      <rPr>
        <sz val="11"/>
        <color theme="1"/>
        <rFont val="Calibri"/>
        <family val="2"/>
        <scheme val="minor"/>
      </rPr>
      <t>Annual Premium: 400, Monthly Premium: 43.33</t>
    </r>
    <r>
      <rPr>
        <b/>
        <sz val="11"/>
        <color theme="1"/>
        <rFont val="Calibri"/>
        <family val="2"/>
        <scheme val="minor"/>
      </rPr>
      <t xml:space="preserve"> Actual </t>
    </r>
    <r>
      <rPr>
        <sz val="11"/>
        <color theme="1"/>
        <rFont val="Calibri"/>
        <family val="2"/>
        <scheme val="minor"/>
      </rPr>
      <t>Annual Premium: 350, Monthly Premium: 29.17.  Annual Premium calculated at 70% instead of 80%, Monthly Premium missing the 10.00 added on to each payment. See screenshot test case 19</t>
    </r>
  </si>
  <si>
    <t>Test Case 19</t>
  </si>
  <si>
    <t>Valid Calculation check on Age &lt; 25, Class E  Claim in last 5 years NO, Full Rate - Cover Type discount 3rd party, Less thn 500 miles discount, 450 miles</t>
  </si>
  <si>
    <t xml:space="preserve">Test Data 16, Jack Bloggs &lt; 25, Claim in last 5 years No, Class E  3rd Party Insurance, 450 Miles Estimated Annual Mileage |Calculate Premium||Save Quote| </t>
  </si>
  <si>
    <t>Test Case 20</t>
  </si>
  <si>
    <t>Annual Premium: 332.50, Monthly Premium: 27.71.  Annual Premium calculated at 70% instead of 80%, Monthly Premium missing the 10.00 added on to each payment. Quote Saved</t>
  </si>
  <si>
    <r>
      <rPr>
        <b/>
        <sz val="11"/>
        <color theme="1"/>
        <rFont val="Calibri"/>
        <family val="2"/>
        <scheme val="minor"/>
      </rPr>
      <t xml:space="preserve">Expected </t>
    </r>
    <r>
      <rPr>
        <sz val="11"/>
        <color theme="1"/>
        <rFont val="Calibri"/>
        <family val="2"/>
        <scheme val="minor"/>
      </rPr>
      <t xml:space="preserve"> Annual Premium: 380, Monthly Premium: 41.66 </t>
    </r>
    <r>
      <rPr>
        <b/>
        <sz val="11"/>
        <color theme="1"/>
        <rFont val="Calibri"/>
        <family val="2"/>
        <scheme val="minor"/>
      </rPr>
      <t xml:space="preserve">Actual </t>
    </r>
    <r>
      <rPr>
        <sz val="11"/>
        <color theme="1"/>
        <rFont val="Calibri"/>
        <family val="2"/>
        <scheme val="minor"/>
      </rPr>
      <t>Annual Premium: 332.50, Monthly Premium: 27.71.  Annual Premium calculated at 70% instead of 80%, Monthly Premium missing the 10.00 added on to each payment See screenshot test case 20</t>
    </r>
  </si>
  <si>
    <t xml:space="preserve">Valid Calculation check on Age &gt; 25, Class A, Claim in last 5 years Yes, Full Rate, </t>
  </si>
  <si>
    <t>Test Data 17 Joe Bloggs 25, Claim in last 5 years Yes, |Calculate Premium||Save Quote|</t>
  </si>
  <si>
    <t>Test Data 18 Joe Bloggs 25, Claim in last 5 years No, Class A |Calculate Premium| |Save Quote|</t>
  </si>
  <si>
    <t xml:space="preserve">Test Data 19 Joe Bloggs 25, Claim in last 5 years No, Class B |Calculate Premium| |Save Quote| </t>
  </si>
  <si>
    <t xml:space="preserve">Valid Calculation check on Age &gt; 25, Class A, Claim in last 5 years No, Full Rate - Class A Discount </t>
  </si>
  <si>
    <t>Valid Calculation check on Age &gt; 25, Class B, Claim in last 5 years No, Full Rate - Class B Discount</t>
  </si>
  <si>
    <t>Valid Calculation check on Age &gt; 25, Class C, Claim in last 5 years No, Full Rate - Class C Discount</t>
  </si>
  <si>
    <t xml:space="preserve">Test Data 20 Joe Bloggs &gt; 25, Claim in last 5 years No, Class C  |Calculate Premium| |Save Quote| </t>
  </si>
  <si>
    <t xml:space="preserve">Test Data 21 Joe Bloggs &gt; 25, Claim in last 5 years No, Class D  |Calculate Premium|  |Save Quote| </t>
  </si>
  <si>
    <t xml:space="preserve">Valid Calculation check on Age &gt; 25, Class D, Claim in last 5 years No, Full Rate - Class D Discount, Print Layout check </t>
  </si>
  <si>
    <t>Test Data 23 Joe Bloggs 25, Claim in last 5 years No, Class E, 3rd Party Cover  |Calculate Premium|  |Save Quote|</t>
  </si>
  <si>
    <t>Valid Calculation check on Age &gt; 25, Class E, Claim in last 5 years No, Full Rate - Class E Discount, 3rd Party Cover, Milage Discount  450 miles Print Layout check</t>
  </si>
  <si>
    <t>Test Data 24 Joe Bloggs 25, Claim in last 5 years No, Class E, 3rd Party Cover, 450 Estimated Annual Milage |Calculate Premium| |Save Quote|</t>
  </si>
  <si>
    <r>
      <rPr>
        <b/>
        <sz val="11"/>
        <color theme="1"/>
        <rFont val="Calibri"/>
        <family val="2"/>
        <scheme val="minor"/>
      </rPr>
      <t xml:space="preserve">Expected </t>
    </r>
    <r>
      <rPr>
        <sz val="11"/>
        <color theme="1"/>
        <rFont val="Calibri"/>
        <family val="2"/>
        <scheme val="minor"/>
      </rPr>
      <t xml:space="preserve">Annual Premium 1000, Monthly Premium 83.33 </t>
    </r>
    <r>
      <rPr>
        <b/>
        <sz val="11"/>
        <color theme="1"/>
        <rFont val="Calibri"/>
        <family val="2"/>
        <scheme val="minor"/>
      </rPr>
      <t>Actual</t>
    </r>
    <r>
      <rPr>
        <sz val="11"/>
        <color theme="1"/>
        <rFont val="Calibri"/>
        <family val="2"/>
        <scheme val="minor"/>
      </rPr>
      <t xml:space="preserve"> Annual Premium 1000, Monthly Premium 83.33. Monthly Premium missing the 10.00 added on to each payment. See screenshot test case 21</t>
    </r>
  </si>
  <si>
    <t>Test Case 21</t>
  </si>
  <si>
    <t>Annual Premium: 800, Monthly Premium: 76.67</t>
  </si>
  <si>
    <t>Estimate Returned, Annual Premium 800, Monthly Premium: 66.67 Monthly Premium missing the 10.00 added on to each payment. Quote Saved</t>
  </si>
  <si>
    <t>Test Case 22</t>
  </si>
  <si>
    <r>
      <rPr>
        <b/>
        <sz val="11"/>
        <color theme="1"/>
        <rFont val="Calibri"/>
        <family val="2"/>
        <scheme val="minor"/>
      </rPr>
      <t>Expected</t>
    </r>
    <r>
      <rPr>
        <sz val="11"/>
        <color theme="1"/>
        <rFont val="Calibri"/>
        <family val="2"/>
        <scheme val="minor"/>
      </rPr>
      <t xml:space="preserve"> Annual Premium 1000, Monthly Premium 83.33 </t>
    </r>
    <r>
      <rPr>
        <b/>
        <sz val="11"/>
        <color theme="1"/>
        <rFont val="Calibri"/>
        <family val="2"/>
        <scheme val="minor"/>
      </rPr>
      <t>Actual</t>
    </r>
    <r>
      <rPr>
        <sz val="11"/>
        <color theme="1"/>
        <rFont val="Calibri"/>
        <family val="2"/>
        <scheme val="minor"/>
      </rPr>
      <t xml:space="preserve"> Annual Premium 1000, Monthly Premium 83.33. Monthly Premium missing the 10.00 added on to each payment. See screenshot test case 22</t>
    </r>
  </si>
  <si>
    <t>Estimate Returned, Annual Premium 700, Monthly Premium: 58.33 Monthly Premium missing the 10.00 added on to each payment. Quote Saved</t>
  </si>
  <si>
    <r>
      <rPr>
        <b/>
        <sz val="11"/>
        <color theme="1"/>
        <rFont val="Calibri"/>
        <family val="2"/>
        <scheme val="minor"/>
      </rPr>
      <t>Expected</t>
    </r>
    <r>
      <rPr>
        <sz val="11"/>
        <color theme="1"/>
        <rFont val="Calibri"/>
        <family val="2"/>
        <scheme val="minor"/>
      </rPr>
      <t xml:space="preserve"> Annual Premium 700, Monthly Premium 68.33 </t>
    </r>
    <r>
      <rPr>
        <b/>
        <sz val="11"/>
        <color theme="1"/>
        <rFont val="Calibri"/>
        <family val="2"/>
        <scheme val="minor"/>
      </rPr>
      <t>Actual</t>
    </r>
    <r>
      <rPr>
        <sz val="11"/>
        <color theme="1"/>
        <rFont val="Calibri"/>
        <family val="2"/>
        <scheme val="minor"/>
      </rPr>
      <t xml:space="preserve"> Annual Premium 700, Monthly Premium 58.33. Monthly Premium missing the 10.00 added on to each payment. See screenshot test case 23</t>
    </r>
  </si>
  <si>
    <t>Test Case 23</t>
  </si>
  <si>
    <t>Test Case 24</t>
  </si>
  <si>
    <t>Estimate Returned, Annual Premium 600, Monthly Premium: 50.00 Monthly Premium missing the 10.00 added on to each payment. Quote Saved</t>
  </si>
  <si>
    <r>
      <rPr>
        <b/>
        <sz val="11"/>
        <color theme="1"/>
        <rFont val="Calibri"/>
        <family val="2"/>
        <scheme val="minor"/>
      </rPr>
      <t>Expected</t>
    </r>
    <r>
      <rPr>
        <sz val="11"/>
        <color theme="1"/>
        <rFont val="Calibri"/>
        <family val="2"/>
        <scheme val="minor"/>
      </rPr>
      <t xml:space="preserve"> Annual Premium 600, Monthly Premium 60.00 </t>
    </r>
    <r>
      <rPr>
        <b/>
        <sz val="11"/>
        <color theme="1"/>
        <rFont val="Calibri"/>
        <family val="2"/>
        <scheme val="minor"/>
      </rPr>
      <t>Actual</t>
    </r>
    <r>
      <rPr>
        <sz val="11"/>
        <color theme="1"/>
        <rFont val="Calibri"/>
        <family val="2"/>
        <scheme val="minor"/>
      </rPr>
      <t xml:space="preserve"> Annual Premium 600, Monthly Premium 50.00. Monthly Premium missing the 10.00 added on to each payment. See screenshot test case 24</t>
    </r>
  </si>
  <si>
    <t>Annual Premium: 500, Monthly Premium: 51.67</t>
  </si>
  <si>
    <t>Estimate Returned, Annual Premium 500, Monthly Premium: 41.67 Monthly Premium missing the 10.00 added on to each payment. Quote Saved</t>
  </si>
  <si>
    <t>Test Case 25</t>
  </si>
  <si>
    <r>
      <rPr>
        <b/>
        <sz val="11"/>
        <color theme="1"/>
        <rFont val="Calibri"/>
        <family val="2"/>
        <scheme val="minor"/>
      </rPr>
      <t>Expected</t>
    </r>
    <r>
      <rPr>
        <sz val="11"/>
        <color theme="1"/>
        <rFont val="Calibri"/>
        <family val="2"/>
        <scheme val="minor"/>
      </rPr>
      <t xml:space="preserve"> Annual Premium 500, Monthly Premium 51.67 </t>
    </r>
    <r>
      <rPr>
        <b/>
        <sz val="11"/>
        <color theme="1"/>
        <rFont val="Calibri"/>
        <family val="2"/>
        <scheme val="minor"/>
      </rPr>
      <t>Actual</t>
    </r>
    <r>
      <rPr>
        <sz val="11"/>
        <color theme="1"/>
        <rFont val="Calibri"/>
        <family val="2"/>
        <scheme val="minor"/>
      </rPr>
      <t xml:space="preserve"> Annual Premium 500, Monthly Premium 41.67. Monthly Premium missing the 10.00 added on to each payment. See screenshot test case 25</t>
    </r>
  </si>
  <si>
    <t>Window Opens asking for quit confirmation and app exits</t>
  </si>
  <si>
    <t>Test Case 26</t>
  </si>
  <si>
    <t>Estimate Returned, Annual Premium 400, Monthly Premium: 33.33 Monthly Premium missing the 10.00 added on to each payment. Quote Saved</t>
  </si>
  <si>
    <r>
      <rPr>
        <b/>
        <sz val="11"/>
        <color theme="1"/>
        <rFont val="Calibri"/>
        <family val="2"/>
        <scheme val="minor"/>
      </rPr>
      <t>Expected</t>
    </r>
    <r>
      <rPr>
        <sz val="11"/>
        <color theme="1"/>
        <rFont val="Calibri"/>
        <family val="2"/>
        <scheme val="minor"/>
      </rPr>
      <t xml:space="preserve"> Annual Premium 400, Monthly Premium 43.33 </t>
    </r>
    <r>
      <rPr>
        <b/>
        <sz val="11"/>
        <color theme="1"/>
        <rFont val="Calibri"/>
        <family val="2"/>
        <scheme val="minor"/>
      </rPr>
      <t>Actual</t>
    </r>
    <r>
      <rPr>
        <sz val="11"/>
        <color theme="1"/>
        <rFont val="Calibri"/>
        <family val="2"/>
        <scheme val="minor"/>
      </rPr>
      <t xml:space="preserve"> Annual Premium 400, Monthly Premium 33.33. Monthly Premium missing the 10.00 added on to each payment. See screenshot test case 26</t>
    </r>
  </si>
  <si>
    <t xml:space="preserve">Valid Calculation check on Age &gt; 25, Class E, Claim in last 5 years No, Full Rate - Class E Discount, </t>
  </si>
  <si>
    <t>Test Data 22 Joe Bloggs 25, Claim in last 5 years No, Class E |Save Quote|</t>
  </si>
  <si>
    <t>Valid Calculation check on Age &gt; 25, Class E, Claim in last 5 years No, Full Rate - Class E Discount, 3rd Party Cover, Milage Discount  Print Layout check</t>
  </si>
  <si>
    <t>Test Case 27</t>
  </si>
  <si>
    <t>Estimate Returned, Annual Premium 200, Monthly Premium: 16.67 Monthly Premium missing the 10.00 added on to each payment. No mileage discount for 500 miles Quote Saved</t>
  </si>
  <si>
    <t>Test case 28</t>
  </si>
  <si>
    <r>
      <t xml:space="preserve">Expected </t>
    </r>
    <r>
      <rPr>
        <sz val="11"/>
        <color theme="1"/>
        <rFont val="Calibri"/>
        <family val="2"/>
        <scheme val="minor"/>
      </rPr>
      <t>Annual Premium: 190, Monthly Premium: 25.83</t>
    </r>
    <r>
      <rPr>
        <b/>
        <sz val="11"/>
        <color theme="1"/>
        <rFont val="Calibri"/>
        <family val="2"/>
        <scheme val="minor"/>
      </rPr>
      <t xml:space="preserve"> Actual </t>
    </r>
    <r>
      <rPr>
        <sz val="11"/>
        <color theme="1"/>
        <rFont val="Calibri"/>
        <family val="2"/>
        <scheme val="minor"/>
      </rPr>
      <t>Estimate Returned, Annual Premium 200, Monthly Premium: 16.67 Monthly Premium missing the 10.00 added on to each payment. No mileage discount for 500 miles . See screenshot test case 27</t>
    </r>
  </si>
  <si>
    <t>Estimate Returned, Annual Premium 190, Monthly Premium: 15.83 Monthly Premium missing the 10.00 added on to each payment. No mileage discount for 500 miles Quote Saved</t>
  </si>
  <si>
    <r>
      <rPr>
        <b/>
        <sz val="11"/>
        <color theme="1"/>
        <rFont val="Calibri"/>
        <family val="2"/>
        <scheme val="minor"/>
      </rPr>
      <t xml:space="preserve">Expected </t>
    </r>
    <r>
      <rPr>
        <sz val="11"/>
        <color theme="1"/>
        <rFont val="Calibri"/>
        <family val="2"/>
        <scheme val="minor"/>
      </rPr>
      <t xml:space="preserve">Annual Premium: 190, Monthly Premium: 25.83 </t>
    </r>
    <r>
      <rPr>
        <b/>
        <sz val="11"/>
        <color theme="1"/>
        <rFont val="Calibri"/>
        <family val="2"/>
        <scheme val="minor"/>
      </rPr>
      <t>Actual</t>
    </r>
    <r>
      <rPr>
        <sz val="11"/>
        <color theme="1"/>
        <rFont val="Calibri"/>
        <family val="2"/>
        <scheme val="minor"/>
      </rPr>
      <t xml:space="preserve"> Estimate Returned, Annual Premium 200, Monthly Premium: 16.67 Monthly Premium missing the 10.00 added on to each payment. See screenshot test case 28</t>
    </r>
  </si>
  <si>
    <t>Print Out successful but Year first registered field contains registration number and registration number contains telephone number</t>
  </si>
  <si>
    <r>
      <t xml:space="preserve">Expected </t>
    </r>
    <r>
      <rPr>
        <sz val="11"/>
        <color theme="1"/>
        <rFont val="Calibri"/>
        <family val="2"/>
        <scheme val="minor"/>
      </rPr>
      <t>A quote containing all fields correctly for Joe Bloggs and Test Data 1 should be printed</t>
    </r>
    <r>
      <rPr>
        <b/>
        <sz val="11"/>
        <color theme="1"/>
        <rFont val="Calibri"/>
        <family val="2"/>
        <scheme val="minor"/>
      </rPr>
      <t xml:space="preserve"> Actual </t>
    </r>
    <r>
      <rPr>
        <sz val="11"/>
        <color theme="1"/>
        <rFont val="Calibri"/>
        <family val="2"/>
        <scheme val="minor"/>
      </rPr>
      <t>Print Out successful but Year first registered field contains registration number. See print out 7</t>
    </r>
  </si>
  <si>
    <t>Preview successful successful but Year first registered field contains registration number and registration number contains telephone number</t>
  </si>
  <si>
    <r>
      <rPr>
        <b/>
        <sz val="11"/>
        <color theme="1"/>
        <rFont val="Calibri"/>
        <family val="2"/>
        <scheme val="minor"/>
      </rPr>
      <t>Expected</t>
    </r>
    <r>
      <rPr>
        <sz val="11"/>
        <color theme="1"/>
        <rFont val="Calibri"/>
        <family val="2"/>
        <scheme val="minor"/>
      </rPr>
      <t xml:space="preserve"> A preview of the quote to be printed of the specified user is shown </t>
    </r>
    <r>
      <rPr>
        <b/>
        <sz val="11"/>
        <color theme="1"/>
        <rFont val="Calibri"/>
        <family val="2"/>
        <scheme val="minor"/>
      </rPr>
      <t>Actual</t>
    </r>
    <r>
      <rPr>
        <sz val="11"/>
        <color theme="1"/>
        <rFont val="Calibri"/>
        <family val="2"/>
        <scheme val="minor"/>
      </rPr>
      <t xml:space="preserve"> Preview successful successful but Year first registered field contains registration number and registration number contains telephone number. See screenshot test case 30</t>
    </r>
  </si>
  <si>
    <t>Test Case 30</t>
  </si>
  <si>
    <t>Open file closes</t>
  </si>
  <si>
    <t>Valid Menu Option File | Open a file data.txt</t>
  </si>
  <si>
    <t>File closed message appears</t>
  </si>
  <si>
    <t xml:space="preserve">File | Open Select  file  </t>
  </si>
  <si>
    <t>A window for opening files appears</t>
  </si>
  <si>
    <t>A message saying file open appears</t>
  </si>
  <si>
    <r>
      <rPr>
        <b/>
        <sz val="11"/>
        <color theme="1"/>
        <rFont val="Calibri"/>
        <family val="2"/>
        <scheme val="minor"/>
      </rPr>
      <t xml:space="preserve">Expected </t>
    </r>
    <r>
      <rPr>
        <sz val="11"/>
        <color theme="1"/>
        <rFont val="Calibri"/>
        <family val="2"/>
        <scheme val="minor"/>
      </rPr>
      <t xml:space="preserve">A window for opening files appears </t>
    </r>
    <r>
      <rPr>
        <b/>
        <sz val="11"/>
        <color theme="1"/>
        <rFont val="Calibri"/>
        <family val="2"/>
        <scheme val="minor"/>
      </rPr>
      <t xml:space="preserve"> Actual </t>
    </r>
    <r>
      <rPr>
        <sz val="11"/>
        <color theme="1"/>
        <rFont val="Calibri"/>
        <family val="2"/>
        <scheme val="minor"/>
      </rPr>
      <t>A message saying file open appears</t>
    </r>
    <r>
      <rPr>
        <b/>
        <sz val="11"/>
        <color theme="1"/>
        <rFont val="Calibri"/>
        <family val="2"/>
        <scheme val="minor"/>
      </rPr>
      <t xml:space="preserve"> </t>
    </r>
  </si>
  <si>
    <t>Test Case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</si>
</sst>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0" fillId="0" borderId="0" xfId="0"/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0" xfId="0"/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3.tmp"/><Relationship Id="rId18" Type="http://schemas.openxmlformats.org/officeDocument/2006/relationships/image" Target="../media/image18.tmp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12" Type="http://schemas.openxmlformats.org/officeDocument/2006/relationships/image" Target="../media/image12.tmp"/><Relationship Id="rId17" Type="http://schemas.openxmlformats.org/officeDocument/2006/relationships/image" Target="../media/image17.tmp"/><Relationship Id="rId2" Type="http://schemas.openxmlformats.org/officeDocument/2006/relationships/image" Target="../media/image2.tmp"/><Relationship Id="rId16" Type="http://schemas.openxmlformats.org/officeDocument/2006/relationships/image" Target="../media/image16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11" Type="http://schemas.openxmlformats.org/officeDocument/2006/relationships/image" Target="../media/image11.tmp"/><Relationship Id="rId5" Type="http://schemas.openxmlformats.org/officeDocument/2006/relationships/image" Target="../media/image5.tmp"/><Relationship Id="rId15" Type="http://schemas.openxmlformats.org/officeDocument/2006/relationships/image" Target="../media/image15.tmp"/><Relationship Id="rId10" Type="http://schemas.openxmlformats.org/officeDocument/2006/relationships/image" Target="../media/image10.tmp"/><Relationship Id="rId4" Type="http://schemas.openxmlformats.org/officeDocument/2006/relationships/image" Target="../media/image4.tmp"/><Relationship Id="rId9" Type="http://schemas.openxmlformats.org/officeDocument/2006/relationships/image" Target="../media/image9.tmp"/><Relationship Id="rId14" Type="http://schemas.openxmlformats.org/officeDocument/2006/relationships/image" Target="../media/image14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40</xdr:row>
      <xdr:rowOff>0</xdr:rowOff>
    </xdr:from>
    <xdr:to>
      <xdr:col>5</xdr:col>
      <xdr:colOff>972523</xdr:colOff>
      <xdr:row>66</xdr:row>
      <xdr:rowOff>153113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956500"/>
          <a:ext cx="6973273" cy="51061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5</xdr:col>
      <xdr:colOff>1096365</xdr:colOff>
      <xdr:row>93</xdr:row>
      <xdr:rowOff>29191</xdr:rowOff>
    </xdr:to>
    <xdr:pic>
      <xdr:nvPicPr>
        <xdr:cNvPr id="3" name="Picture 2" descr="Boat Insurance Quotes - Argyle Insurance - Ireland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9433500"/>
          <a:ext cx="7097115" cy="44106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5</xdr:col>
      <xdr:colOff>972523</xdr:colOff>
      <xdr:row>124</xdr:row>
      <xdr:rowOff>181745</xdr:rowOff>
    </xdr:to>
    <xdr:pic>
      <xdr:nvPicPr>
        <xdr:cNvPr id="4" name="Picture 3" descr="Screen Clippi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4577000"/>
          <a:ext cx="6973273" cy="55157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5</xdr:col>
      <xdr:colOff>1096365</xdr:colOff>
      <xdr:row>151</xdr:row>
      <xdr:rowOff>29191</xdr:rowOff>
    </xdr:to>
    <xdr:pic>
      <xdr:nvPicPr>
        <xdr:cNvPr id="5" name="Picture 4" descr="Boat Insurance Quotes - Argyle Insurance - Ireland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8006000"/>
          <a:ext cx="7097115" cy="44106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5</xdr:col>
      <xdr:colOff>1096365</xdr:colOff>
      <xdr:row>177</xdr:row>
      <xdr:rowOff>29191</xdr:rowOff>
    </xdr:to>
    <xdr:pic>
      <xdr:nvPicPr>
        <xdr:cNvPr id="6" name="Picture 5" descr="Boat Insurance Quotes - Argyle Insurance - Ireland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206650"/>
          <a:ext cx="7097115" cy="44106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5</xdr:col>
      <xdr:colOff>1096365</xdr:colOff>
      <xdr:row>203</xdr:row>
      <xdr:rowOff>29191</xdr:rowOff>
    </xdr:to>
    <xdr:pic>
      <xdr:nvPicPr>
        <xdr:cNvPr id="7" name="Picture 6" descr="Boat Insurance Quotes - Argyle Insurance - Ireland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683650"/>
          <a:ext cx="7097115" cy="44106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5</xdr:col>
      <xdr:colOff>1096365</xdr:colOff>
      <xdr:row>229</xdr:row>
      <xdr:rowOff>29191</xdr:rowOff>
    </xdr:to>
    <xdr:pic>
      <xdr:nvPicPr>
        <xdr:cNvPr id="8" name="Picture 7" descr="Boat Insurance Quotes - Argyle Insurance - Ireland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779650"/>
          <a:ext cx="7097115" cy="44106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5</xdr:col>
      <xdr:colOff>1096365</xdr:colOff>
      <xdr:row>255</xdr:row>
      <xdr:rowOff>29191</xdr:rowOff>
    </xdr:to>
    <xdr:pic>
      <xdr:nvPicPr>
        <xdr:cNvPr id="9" name="Picture 8" descr="Boat Insurance Quotes - Argyle Insurance - Ireland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732650"/>
          <a:ext cx="7097115" cy="44106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258</xdr:row>
      <xdr:rowOff>0</xdr:rowOff>
    </xdr:from>
    <xdr:to>
      <xdr:col>5</xdr:col>
      <xdr:colOff>1096365</xdr:colOff>
      <xdr:row>281</xdr:row>
      <xdr:rowOff>29191</xdr:rowOff>
    </xdr:to>
    <xdr:pic>
      <xdr:nvPicPr>
        <xdr:cNvPr id="10" name="Picture 9" descr="Boat Insurance Quotes - Argyle Insurance - Ireland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7562075"/>
          <a:ext cx="7097115" cy="44106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284</xdr:row>
      <xdr:rowOff>0</xdr:rowOff>
    </xdr:from>
    <xdr:to>
      <xdr:col>5</xdr:col>
      <xdr:colOff>1096365</xdr:colOff>
      <xdr:row>307</xdr:row>
      <xdr:rowOff>29191</xdr:rowOff>
    </xdr:to>
    <xdr:pic>
      <xdr:nvPicPr>
        <xdr:cNvPr id="11" name="Picture 10" descr="Boat Insurance Quotes - Argyle Insurance - Ireland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658075"/>
          <a:ext cx="7097115" cy="44106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310</xdr:row>
      <xdr:rowOff>0</xdr:rowOff>
    </xdr:from>
    <xdr:to>
      <xdr:col>5</xdr:col>
      <xdr:colOff>1096365</xdr:colOff>
      <xdr:row>333</xdr:row>
      <xdr:rowOff>29191</xdr:rowOff>
    </xdr:to>
    <xdr:pic>
      <xdr:nvPicPr>
        <xdr:cNvPr id="12" name="Picture 11" descr="Boat Insurance Quotes - Argyle Insurance - Ireland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9754075"/>
          <a:ext cx="7097115" cy="44106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336</xdr:row>
      <xdr:rowOff>0</xdr:rowOff>
    </xdr:from>
    <xdr:to>
      <xdr:col>5</xdr:col>
      <xdr:colOff>1096365</xdr:colOff>
      <xdr:row>359</xdr:row>
      <xdr:rowOff>29191</xdr:rowOff>
    </xdr:to>
    <xdr:pic>
      <xdr:nvPicPr>
        <xdr:cNvPr id="13" name="Picture 12" descr="Boat Insurance Quotes - Argyle Insurance - Ireland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4707075"/>
          <a:ext cx="7097115" cy="44106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362</xdr:row>
      <xdr:rowOff>0</xdr:rowOff>
    </xdr:from>
    <xdr:to>
      <xdr:col>5</xdr:col>
      <xdr:colOff>1096365</xdr:colOff>
      <xdr:row>385</xdr:row>
      <xdr:rowOff>29191</xdr:rowOff>
    </xdr:to>
    <xdr:pic>
      <xdr:nvPicPr>
        <xdr:cNvPr id="14" name="Picture 13" descr="Boat Insurance Quotes - Argyle Insurance - Ireland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1946075"/>
          <a:ext cx="7097115" cy="44106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388</xdr:row>
      <xdr:rowOff>0</xdr:rowOff>
    </xdr:from>
    <xdr:to>
      <xdr:col>5</xdr:col>
      <xdr:colOff>1096365</xdr:colOff>
      <xdr:row>411</xdr:row>
      <xdr:rowOff>29191</xdr:rowOff>
    </xdr:to>
    <xdr:pic>
      <xdr:nvPicPr>
        <xdr:cNvPr id="15" name="Picture 14" descr="Boat Insurance Quotes - Argyle Insurance - Ireland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280075"/>
          <a:ext cx="7097115" cy="44106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414</xdr:row>
      <xdr:rowOff>0</xdr:rowOff>
    </xdr:from>
    <xdr:to>
      <xdr:col>5</xdr:col>
      <xdr:colOff>1096365</xdr:colOff>
      <xdr:row>437</xdr:row>
      <xdr:rowOff>29191</xdr:rowOff>
    </xdr:to>
    <xdr:pic>
      <xdr:nvPicPr>
        <xdr:cNvPr id="16" name="Picture 15" descr="Boat Insurance Quotes - Argyle Insurance - Ireland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3376075"/>
          <a:ext cx="7097115" cy="44106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440</xdr:row>
      <xdr:rowOff>0</xdr:rowOff>
    </xdr:from>
    <xdr:to>
      <xdr:col>5</xdr:col>
      <xdr:colOff>1096365</xdr:colOff>
      <xdr:row>463</xdr:row>
      <xdr:rowOff>29191</xdr:rowOff>
    </xdr:to>
    <xdr:pic>
      <xdr:nvPicPr>
        <xdr:cNvPr id="17" name="Picture 16" descr="Boat Insurance Quotes - Argyle Insurance - Ireland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9262525"/>
          <a:ext cx="7097115" cy="44106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467</xdr:row>
      <xdr:rowOff>0</xdr:rowOff>
    </xdr:from>
    <xdr:to>
      <xdr:col>8</xdr:col>
      <xdr:colOff>591881</xdr:colOff>
      <xdr:row>511</xdr:row>
      <xdr:rowOff>153591</xdr:rowOff>
    </xdr:to>
    <xdr:pic>
      <xdr:nvPicPr>
        <xdr:cNvPr id="18" name="Picture 17" descr="Print preview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7835025"/>
          <a:ext cx="9535856" cy="85355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515</xdr:row>
      <xdr:rowOff>0</xdr:rowOff>
    </xdr:from>
    <xdr:to>
      <xdr:col>5</xdr:col>
      <xdr:colOff>982049</xdr:colOff>
      <xdr:row>542</xdr:row>
      <xdr:rowOff>124560</xdr:rowOff>
    </xdr:to>
    <xdr:pic>
      <xdr:nvPicPr>
        <xdr:cNvPr id="20" name="Picture 19" descr="Screen Clipping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7169525"/>
          <a:ext cx="6982799" cy="5268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34" workbookViewId="0">
      <selection activeCell="D37" sqref="D37"/>
    </sheetView>
  </sheetViews>
  <sheetFormatPr defaultRowHeight="15" x14ac:dyDescent="0.25"/>
  <cols>
    <col min="1" max="1" width="20" customWidth="1"/>
    <col min="2" max="2" width="23.7109375" customWidth="1"/>
    <col min="3" max="3" width="16.140625" customWidth="1"/>
    <col min="4" max="4" width="17.5703125" customWidth="1"/>
  </cols>
  <sheetData>
    <row r="1" spans="1:4" x14ac:dyDescent="0.25">
      <c r="A1" s="10" t="s">
        <v>5</v>
      </c>
      <c r="B1" s="10"/>
      <c r="C1" s="10"/>
      <c r="D1" s="10"/>
    </row>
    <row r="2" spans="1:4" ht="18.75" customHeight="1" x14ac:dyDescent="0.25">
      <c r="A2" s="11" t="s">
        <v>92</v>
      </c>
      <c r="B2" s="12"/>
      <c r="C2" s="11" t="s">
        <v>56</v>
      </c>
      <c r="D2" s="12"/>
    </row>
    <row r="3" spans="1:4" x14ac:dyDescent="0.25">
      <c r="A3" s="1"/>
      <c r="B3" s="1"/>
      <c r="C3" s="1"/>
      <c r="D3" s="1"/>
    </row>
    <row r="4" spans="1:4" x14ac:dyDescent="0.25">
      <c r="A4" s="1" t="s">
        <v>4</v>
      </c>
      <c r="B4" s="1"/>
      <c r="C4" s="1"/>
      <c r="D4" s="1"/>
    </row>
    <row r="5" spans="1:4" x14ac:dyDescent="0.25">
      <c r="A5" s="1" t="s">
        <v>0</v>
      </c>
      <c r="B5" s="1" t="s">
        <v>1</v>
      </c>
      <c r="C5" s="1" t="s">
        <v>2</v>
      </c>
      <c r="D5" s="1" t="s">
        <v>3</v>
      </c>
    </row>
    <row r="6" spans="1:4" ht="90" x14ac:dyDescent="0.25">
      <c r="A6" s="1">
        <v>1</v>
      </c>
      <c r="B6" s="1" t="s">
        <v>6</v>
      </c>
      <c r="C6" s="1" t="s">
        <v>8</v>
      </c>
      <c r="D6" s="1" t="s">
        <v>7</v>
      </c>
    </row>
    <row r="7" spans="1:4" ht="30" x14ac:dyDescent="0.25">
      <c r="A7" s="1">
        <v>2</v>
      </c>
      <c r="B7" s="1" t="s">
        <v>33</v>
      </c>
      <c r="C7" s="1" t="s">
        <v>34</v>
      </c>
      <c r="D7" s="1" t="s">
        <v>35</v>
      </c>
    </row>
    <row r="8" spans="1:4" ht="120" x14ac:dyDescent="0.25">
      <c r="A8" s="3">
        <v>3</v>
      </c>
      <c r="B8" s="3" t="s">
        <v>53</v>
      </c>
      <c r="C8" s="3" t="s">
        <v>54</v>
      </c>
      <c r="D8" s="3" t="s">
        <v>99</v>
      </c>
    </row>
    <row r="9" spans="1:4" ht="75" x14ac:dyDescent="0.25">
      <c r="A9" s="3">
        <v>4</v>
      </c>
      <c r="B9" s="1" t="s">
        <v>100</v>
      </c>
      <c r="C9" s="1" t="s">
        <v>138</v>
      </c>
      <c r="D9" s="1" t="s">
        <v>55</v>
      </c>
    </row>
    <row r="10" spans="1:4" ht="60" x14ac:dyDescent="0.25">
      <c r="A10" s="3">
        <v>5</v>
      </c>
      <c r="B10" s="1" t="s">
        <v>140</v>
      </c>
      <c r="C10" s="1" t="s">
        <v>57</v>
      </c>
      <c r="D10" s="1" t="s">
        <v>58</v>
      </c>
    </row>
    <row r="11" spans="1:4" ht="60" x14ac:dyDescent="0.25">
      <c r="A11" s="3">
        <v>6</v>
      </c>
      <c r="B11" s="1" t="s">
        <v>61</v>
      </c>
      <c r="C11" s="1" t="s">
        <v>59</v>
      </c>
      <c r="D11" s="1" t="s">
        <v>60</v>
      </c>
    </row>
    <row r="12" spans="1:4" ht="45" x14ac:dyDescent="0.25">
      <c r="A12" s="3">
        <v>7</v>
      </c>
      <c r="B12" s="1" t="s">
        <v>69</v>
      </c>
      <c r="C12" s="1" t="s">
        <v>62</v>
      </c>
      <c r="D12" s="1" t="s">
        <v>63</v>
      </c>
    </row>
    <row r="13" spans="1:4" ht="60" x14ac:dyDescent="0.25">
      <c r="A13" s="3">
        <v>8</v>
      </c>
      <c r="B13" s="1" t="s">
        <v>70</v>
      </c>
      <c r="C13" s="1" t="s">
        <v>65</v>
      </c>
      <c r="D13" s="1" t="s">
        <v>64</v>
      </c>
    </row>
    <row r="14" spans="1:4" ht="75" x14ac:dyDescent="0.25">
      <c r="A14" s="3">
        <v>9</v>
      </c>
      <c r="B14" s="1" t="s">
        <v>146</v>
      </c>
      <c r="C14" s="1" t="s">
        <v>67</v>
      </c>
      <c r="D14" s="1" t="s">
        <v>66</v>
      </c>
    </row>
    <row r="15" spans="1:4" ht="75" x14ac:dyDescent="0.25">
      <c r="A15" s="3">
        <v>10</v>
      </c>
      <c r="B15" s="1" t="s">
        <v>71</v>
      </c>
      <c r="C15" s="1" t="s">
        <v>68</v>
      </c>
      <c r="D15" s="3" t="s">
        <v>147</v>
      </c>
    </row>
    <row r="16" spans="1:4" ht="60" x14ac:dyDescent="0.25">
      <c r="A16" s="3">
        <v>11</v>
      </c>
      <c r="B16" s="1" t="s">
        <v>151</v>
      </c>
      <c r="C16" s="1" t="s">
        <v>152</v>
      </c>
      <c r="D16" s="1" t="s">
        <v>153</v>
      </c>
    </row>
    <row r="17" spans="1:4" ht="45" x14ac:dyDescent="0.25">
      <c r="A17" s="3">
        <v>12</v>
      </c>
      <c r="B17" s="1" t="s">
        <v>82</v>
      </c>
      <c r="C17" s="1" t="s">
        <v>154</v>
      </c>
      <c r="D17" s="1" t="s">
        <v>81</v>
      </c>
    </row>
    <row r="18" spans="1:4" ht="60" x14ac:dyDescent="0.25">
      <c r="A18" s="3">
        <v>13</v>
      </c>
      <c r="B18" s="1" t="s">
        <v>84</v>
      </c>
      <c r="C18" s="1" t="s">
        <v>85</v>
      </c>
      <c r="D18" s="1" t="s">
        <v>83</v>
      </c>
    </row>
    <row r="19" spans="1:4" ht="90" x14ac:dyDescent="0.25">
      <c r="A19" s="3">
        <v>14</v>
      </c>
      <c r="B19" s="3" t="s">
        <v>86</v>
      </c>
      <c r="C19" s="1" t="s">
        <v>87</v>
      </c>
      <c r="D19" s="1" t="s">
        <v>155</v>
      </c>
    </row>
    <row r="20" spans="1:4" ht="60" x14ac:dyDescent="0.25">
      <c r="A20" s="3">
        <v>15</v>
      </c>
      <c r="B20" s="3" t="s">
        <v>91</v>
      </c>
      <c r="C20" s="1" t="s">
        <v>89</v>
      </c>
      <c r="D20" s="1" t="s">
        <v>88</v>
      </c>
    </row>
    <row r="21" spans="1:4" ht="105" x14ac:dyDescent="0.25">
      <c r="A21" s="3">
        <v>16</v>
      </c>
      <c r="B21" s="1" t="s">
        <v>159</v>
      </c>
      <c r="C21" s="1" t="s">
        <v>160</v>
      </c>
      <c r="D21" s="1" t="s">
        <v>101</v>
      </c>
    </row>
    <row r="22" spans="1:4" ht="105" x14ac:dyDescent="0.25">
      <c r="A22" s="3">
        <v>17</v>
      </c>
      <c r="B22" s="3" t="s">
        <v>161</v>
      </c>
      <c r="C22" s="1" t="s">
        <v>162</v>
      </c>
      <c r="D22" s="3" t="s">
        <v>103</v>
      </c>
    </row>
    <row r="23" spans="1:4" ht="135" x14ac:dyDescent="0.25">
      <c r="A23" s="3">
        <v>18</v>
      </c>
      <c r="B23" s="3" t="s">
        <v>163</v>
      </c>
      <c r="C23" s="1" t="s">
        <v>157</v>
      </c>
      <c r="D23" s="1" t="s">
        <v>106</v>
      </c>
    </row>
    <row r="24" spans="1:4" ht="135" x14ac:dyDescent="0.25">
      <c r="A24" s="3">
        <v>19</v>
      </c>
      <c r="B24" s="3" t="s">
        <v>173</v>
      </c>
      <c r="C24" s="3" t="s">
        <v>174</v>
      </c>
      <c r="D24" s="3" t="s">
        <v>116</v>
      </c>
    </row>
    <row r="25" spans="1:4" ht="165" x14ac:dyDescent="0.25">
      <c r="A25" s="3">
        <v>20</v>
      </c>
      <c r="B25" s="3" t="s">
        <v>178</v>
      </c>
      <c r="C25" s="3" t="s">
        <v>179</v>
      </c>
      <c r="D25" s="3" t="s">
        <v>117</v>
      </c>
    </row>
    <row r="26" spans="1:4" ht="90" x14ac:dyDescent="0.25">
      <c r="A26" s="3">
        <v>21</v>
      </c>
      <c r="B26" s="3" t="s">
        <v>183</v>
      </c>
      <c r="C26" s="1" t="s">
        <v>184</v>
      </c>
      <c r="D26" s="3" t="s">
        <v>101</v>
      </c>
    </row>
    <row r="27" spans="1:4" ht="105" x14ac:dyDescent="0.25">
      <c r="A27" s="3">
        <v>22</v>
      </c>
      <c r="B27" s="3" t="s">
        <v>187</v>
      </c>
      <c r="C27" s="3" t="s">
        <v>185</v>
      </c>
      <c r="D27" s="3" t="s">
        <v>198</v>
      </c>
    </row>
    <row r="28" spans="1:4" ht="105" x14ac:dyDescent="0.25">
      <c r="A28" s="3">
        <v>23</v>
      </c>
      <c r="B28" s="3" t="s">
        <v>188</v>
      </c>
      <c r="C28" s="3" t="s">
        <v>186</v>
      </c>
      <c r="D28" s="3" t="s">
        <v>120</v>
      </c>
    </row>
    <row r="29" spans="1:4" ht="105" x14ac:dyDescent="0.25">
      <c r="A29" s="3">
        <v>24</v>
      </c>
      <c r="B29" s="3" t="s">
        <v>189</v>
      </c>
      <c r="C29" s="3" t="s">
        <v>190</v>
      </c>
      <c r="D29" s="3" t="s">
        <v>121</v>
      </c>
    </row>
    <row r="30" spans="1:4" ht="105" x14ac:dyDescent="0.25">
      <c r="A30" s="3">
        <v>25</v>
      </c>
      <c r="B30" s="3" t="s">
        <v>192</v>
      </c>
      <c r="C30" s="3" t="s">
        <v>191</v>
      </c>
      <c r="D30" s="3" t="s">
        <v>208</v>
      </c>
    </row>
    <row r="31" spans="1:4" ht="75" x14ac:dyDescent="0.25">
      <c r="A31" s="3">
        <v>26</v>
      </c>
      <c r="B31" s="3" t="s">
        <v>216</v>
      </c>
      <c r="C31" s="3" t="s">
        <v>217</v>
      </c>
      <c r="D31" s="3" t="s">
        <v>122</v>
      </c>
    </row>
    <row r="32" spans="1:4" ht="120" x14ac:dyDescent="0.25">
      <c r="A32" s="3">
        <v>27</v>
      </c>
      <c r="B32" s="1" t="s">
        <v>218</v>
      </c>
      <c r="C32" s="3" t="s">
        <v>193</v>
      </c>
      <c r="D32" s="3" t="s">
        <v>123</v>
      </c>
    </row>
    <row r="33" spans="1:4" ht="150" x14ac:dyDescent="0.25">
      <c r="A33" s="3">
        <v>28</v>
      </c>
      <c r="B33" s="3" t="s">
        <v>194</v>
      </c>
      <c r="C33" s="1" t="s">
        <v>195</v>
      </c>
      <c r="D33" s="3" t="s">
        <v>123</v>
      </c>
    </row>
    <row r="34" spans="1:4" ht="90" x14ac:dyDescent="0.25">
      <c r="A34" s="3">
        <v>29</v>
      </c>
      <c r="B34" s="1" t="s">
        <v>124</v>
      </c>
      <c r="C34" s="1" t="s">
        <v>158</v>
      </c>
      <c r="D34" s="1" t="s">
        <v>125</v>
      </c>
    </row>
    <row r="35" spans="1:4" ht="75" x14ac:dyDescent="0.25">
      <c r="A35" s="3">
        <v>30</v>
      </c>
      <c r="B35" s="1" t="s">
        <v>126</v>
      </c>
      <c r="C35" s="3" t="s">
        <v>158</v>
      </c>
      <c r="D35" s="3" t="s">
        <v>127</v>
      </c>
    </row>
    <row r="36" spans="1:4" ht="45" x14ac:dyDescent="0.25">
      <c r="A36" s="3">
        <v>31</v>
      </c>
      <c r="B36" s="1" t="s">
        <v>231</v>
      </c>
      <c r="C36" s="3" t="s">
        <v>233</v>
      </c>
      <c r="D36" s="1" t="s">
        <v>234</v>
      </c>
    </row>
    <row r="37" spans="1:4" ht="45" x14ac:dyDescent="0.25">
      <c r="A37" s="3">
        <v>32</v>
      </c>
      <c r="B37" s="1" t="s">
        <v>128</v>
      </c>
      <c r="C37" s="3" t="s">
        <v>129</v>
      </c>
      <c r="D37" s="1" t="s">
        <v>230</v>
      </c>
    </row>
    <row r="38" spans="1:4" ht="30" x14ac:dyDescent="0.25">
      <c r="A38" s="3">
        <v>33</v>
      </c>
      <c r="B38" s="1" t="s">
        <v>94</v>
      </c>
      <c r="C38" s="1" t="s">
        <v>95</v>
      </c>
      <c r="D38" s="1" t="s">
        <v>96</v>
      </c>
    </row>
    <row r="39" spans="1:4" x14ac:dyDescent="0.25">
      <c r="A39" s="2"/>
      <c r="B39" s="2"/>
      <c r="C39" s="2"/>
      <c r="D39" s="2"/>
    </row>
    <row r="40" spans="1:4" x14ac:dyDescent="0.25">
      <c r="A40" s="2"/>
      <c r="B40" s="2"/>
      <c r="C40" s="2"/>
      <c r="D40" s="2"/>
    </row>
  </sheetData>
  <mergeCells count="3">
    <mergeCell ref="A1:D1"/>
    <mergeCell ref="C2:D2"/>
    <mergeCell ref="A2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I62" sqref="I62"/>
    </sheetView>
  </sheetViews>
  <sheetFormatPr defaultRowHeight="15" x14ac:dyDescent="0.25"/>
  <cols>
    <col min="1" max="1" width="23.7109375" customWidth="1"/>
    <col min="2" max="2" width="20.42578125" customWidth="1"/>
    <col min="3" max="3" width="20.28515625" customWidth="1"/>
    <col min="4" max="4" width="18.140625" customWidth="1"/>
    <col min="5" max="5" width="18" customWidth="1"/>
    <col min="6" max="6" width="18.5703125" customWidth="1"/>
    <col min="7" max="8" width="18.28515625" customWidth="1"/>
    <col min="9" max="9" width="18.140625" customWidth="1"/>
  </cols>
  <sheetData>
    <row r="1" spans="1:9" x14ac:dyDescent="0.25">
      <c r="A1" t="s">
        <v>18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</row>
    <row r="2" spans="1:9" x14ac:dyDescent="0.25">
      <c r="A2" s="4" t="s">
        <v>19</v>
      </c>
      <c r="B2" s="5" t="s">
        <v>36</v>
      </c>
      <c r="C2" s="5"/>
      <c r="D2" s="5" t="s">
        <v>36</v>
      </c>
      <c r="E2" s="5" t="s">
        <v>36</v>
      </c>
      <c r="F2" s="5" t="s">
        <v>36</v>
      </c>
      <c r="G2" s="5" t="s">
        <v>36</v>
      </c>
      <c r="H2" s="5" t="s">
        <v>36</v>
      </c>
      <c r="I2" s="5" t="s">
        <v>36</v>
      </c>
    </row>
    <row r="3" spans="1:9" x14ac:dyDescent="0.25">
      <c r="A3" s="4" t="s">
        <v>20</v>
      </c>
      <c r="B3" s="5" t="s">
        <v>37</v>
      </c>
      <c r="C3" s="5" t="s">
        <v>37</v>
      </c>
      <c r="D3" s="5" t="s">
        <v>37</v>
      </c>
      <c r="E3" s="5" t="s">
        <v>37</v>
      </c>
      <c r="F3" s="5" t="s">
        <v>37</v>
      </c>
      <c r="G3" s="5" t="s">
        <v>37</v>
      </c>
      <c r="H3" s="5" t="s">
        <v>37</v>
      </c>
      <c r="I3" s="5" t="s">
        <v>37</v>
      </c>
    </row>
    <row r="4" spans="1:9" x14ac:dyDescent="0.25">
      <c r="A4" s="4" t="s">
        <v>21</v>
      </c>
      <c r="B4" s="5" t="s">
        <v>38</v>
      </c>
      <c r="C4" s="5" t="s">
        <v>38</v>
      </c>
      <c r="D4" s="5" t="s">
        <v>38</v>
      </c>
      <c r="E4" s="5" t="s">
        <v>38</v>
      </c>
      <c r="F4" s="5" t="s">
        <v>38</v>
      </c>
      <c r="G4" s="5" t="s">
        <v>38</v>
      </c>
      <c r="H4" s="5" t="s">
        <v>38</v>
      </c>
      <c r="I4" s="5" t="s">
        <v>38</v>
      </c>
    </row>
    <row r="5" spans="1:9" x14ac:dyDescent="0.25">
      <c r="A5" s="4" t="s">
        <v>22</v>
      </c>
      <c r="B5" s="5" t="s">
        <v>39</v>
      </c>
      <c r="C5" s="5" t="s">
        <v>39</v>
      </c>
      <c r="D5" s="5" t="s">
        <v>39</v>
      </c>
      <c r="E5" s="5" t="s">
        <v>39</v>
      </c>
      <c r="F5" s="5" t="s">
        <v>39</v>
      </c>
      <c r="G5" s="5" t="s">
        <v>39</v>
      </c>
      <c r="H5" s="5" t="s">
        <v>39</v>
      </c>
      <c r="I5" s="5" t="s">
        <v>39</v>
      </c>
    </row>
    <row r="6" spans="1:9" x14ac:dyDescent="0.25">
      <c r="A6" s="4" t="s">
        <v>23</v>
      </c>
      <c r="B6" s="5">
        <v>11234567</v>
      </c>
      <c r="C6" s="5">
        <v>11234567</v>
      </c>
      <c r="D6" s="5">
        <v>11234567</v>
      </c>
      <c r="E6" s="5">
        <v>11234567</v>
      </c>
      <c r="F6" s="5">
        <v>11234567</v>
      </c>
      <c r="G6" s="5">
        <v>11234567</v>
      </c>
      <c r="H6" s="5">
        <v>11234567</v>
      </c>
      <c r="I6" s="5">
        <v>11234567</v>
      </c>
    </row>
    <row r="7" spans="1:9" x14ac:dyDescent="0.25">
      <c r="A7" s="4" t="s">
        <v>24</v>
      </c>
      <c r="B7" s="6">
        <v>25569</v>
      </c>
      <c r="C7" s="6">
        <v>25569</v>
      </c>
      <c r="D7" s="6">
        <v>18264</v>
      </c>
      <c r="E7" s="6">
        <v>25569</v>
      </c>
      <c r="F7" s="6">
        <v>38353</v>
      </c>
      <c r="G7" s="6">
        <v>25569</v>
      </c>
      <c r="H7" s="6">
        <v>25569</v>
      </c>
      <c r="I7" s="6">
        <v>25569</v>
      </c>
    </row>
    <row r="8" spans="1:9" x14ac:dyDescent="0.25">
      <c r="A8" s="4" t="s">
        <v>25</v>
      </c>
      <c r="B8" s="5" t="s">
        <v>40</v>
      </c>
      <c r="C8" s="5" t="s">
        <v>40</v>
      </c>
      <c r="D8" s="5" t="s">
        <v>40</v>
      </c>
      <c r="E8" s="5" t="s">
        <v>40</v>
      </c>
      <c r="F8" s="5" t="s">
        <v>40</v>
      </c>
      <c r="G8" s="5" t="s">
        <v>40</v>
      </c>
      <c r="H8" s="5" t="s">
        <v>40</v>
      </c>
      <c r="I8" s="5" t="s">
        <v>40</v>
      </c>
    </row>
    <row r="9" spans="1:9" x14ac:dyDescent="0.25">
      <c r="A9" s="4" t="s">
        <v>26</v>
      </c>
      <c r="B9" s="5" t="s">
        <v>41</v>
      </c>
      <c r="C9" s="5" t="s">
        <v>41</v>
      </c>
      <c r="D9" s="5" t="s">
        <v>41</v>
      </c>
      <c r="E9" s="5" t="s">
        <v>41</v>
      </c>
      <c r="F9" s="5" t="s">
        <v>41</v>
      </c>
      <c r="G9" s="5" t="s">
        <v>41</v>
      </c>
      <c r="H9" s="5" t="s">
        <v>41</v>
      </c>
      <c r="I9" s="5" t="s">
        <v>41</v>
      </c>
    </row>
    <row r="10" spans="1:9" x14ac:dyDescent="0.25">
      <c r="A10" s="4" t="s">
        <v>27</v>
      </c>
      <c r="B10" s="5">
        <v>2000</v>
      </c>
      <c r="C10" s="5">
        <v>2000</v>
      </c>
      <c r="D10" s="5">
        <v>2000</v>
      </c>
      <c r="E10" s="5">
        <v>2000</v>
      </c>
      <c r="F10" s="5">
        <v>2000</v>
      </c>
      <c r="G10" s="5">
        <v>1959</v>
      </c>
      <c r="H10" s="5">
        <v>2000</v>
      </c>
      <c r="I10" s="5">
        <v>2000</v>
      </c>
    </row>
    <row r="11" spans="1:9" x14ac:dyDescent="0.25">
      <c r="A11" s="4" t="s">
        <v>28</v>
      </c>
      <c r="B11" s="5" t="s">
        <v>42</v>
      </c>
      <c r="C11" s="5" t="s">
        <v>42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</row>
    <row r="12" spans="1:9" x14ac:dyDescent="0.25">
      <c r="A12" s="4" t="s">
        <v>29</v>
      </c>
      <c r="B12" s="5" t="s">
        <v>43</v>
      </c>
      <c r="C12" s="5" t="s">
        <v>43</v>
      </c>
      <c r="D12" s="5" t="s">
        <v>43</v>
      </c>
      <c r="E12" s="5" t="s">
        <v>43</v>
      </c>
      <c r="F12" s="5" t="s">
        <v>43</v>
      </c>
      <c r="G12" s="5" t="s">
        <v>43</v>
      </c>
      <c r="H12" s="5" t="s">
        <v>43</v>
      </c>
      <c r="I12" s="5" t="s">
        <v>43</v>
      </c>
    </row>
    <row r="13" spans="1:9" x14ac:dyDescent="0.25">
      <c r="A13" s="4" t="s">
        <v>30</v>
      </c>
      <c r="B13" s="5">
        <v>5000</v>
      </c>
      <c r="C13" s="5">
        <v>5000</v>
      </c>
      <c r="D13" s="5">
        <v>5000</v>
      </c>
      <c r="E13" s="5">
        <v>5000</v>
      </c>
      <c r="F13" s="5">
        <v>5000</v>
      </c>
      <c r="G13" s="5">
        <v>5000</v>
      </c>
      <c r="H13" s="5" t="s">
        <v>72</v>
      </c>
      <c r="I13" s="5">
        <v>5000</v>
      </c>
    </row>
    <row r="14" spans="1:9" x14ac:dyDescent="0.25">
      <c r="A14" s="4" t="s">
        <v>31</v>
      </c>
      <c r="B14" s="5">
        <v>500</v>
      </c>
      <c r="C14" s="5">
        <v>500</v>
      </c>
      <c r="D14" s="5">
        <v>500</v>
      </c>
      <c r="E14" s="5">
        <v>-500</v>
      </c>
      <c r="F14" s="5">
        <v>500</v>
      </c>
      <c r="G14" s="5">
        <v>500</v>
      </c>
      <c r="H14" s="5">
        <v>500</v>
      </c>
      <c r="I14" s="5">
        <v>500</v>
      </c>
    </row>
    <row r="15" spans="1:9" x14ac:dyDescent="0.25">
      <c r="A15" s="4" t="s">
        <v>32</v>
      </c>
      <c r="B15" s="5" t="s">
        <v>44</v>
      </c>
      <c r="C15" s="5" t="s">
        <v>44</v>
      </c>
      <c r="D15" s="5" t="s">
        <v>44</v>
      </c>
      <c r="E15" s="5" t="s">
        <v>44</v>
      </c>
      <c r="F15" s="5" t="s">
        <v>44</v>
      </c>
      <c r="G15" s="5" t="s">
        <v>44</v>
      </c>
      <c r="H15" s="5" t="s">
        <v>44</v>
      </c>
      <c r="I15" s="5" t="s">
        <v>44</v>
      </c>
    </row>
    <row r="17" spans="1:9" x14ac:dyDescent="0.25">
      <c r="A17" s="4" t="s">
        <v>97</v>
      </c>
    </row>
    <row r="18" spans="1:9" x14ac:dyDescent="0.25">
      <c r="A18" s="4" t="s">
        <v>98</v>
      </c>
    </row>
    <row r="21" spans="1:9" x14ac:dyDescent="0.25">
      <c r="B21" t="s">
        <v>73</v>
      </c>
      <c r="C21" t="s">
        <v>74</v>
      </c>
      <c r="D21" t="s">
        <v>75</v>
      </c>
      <c r="E21" t="s">
        <v>76</v>
      </c>
      <c r="F21" t="s">
        <v>77</v>
      </c>
      <c r="G21" t="s">
        <v>78</v>
      </c>
      <c r="H21" t="s">
        <v>79</v>
      </c>
      <c r="I21" t="s">
        <v>80</v>
      </c>
    </row>
    <row r="22" spans="1:9" x14ac:dyDescent="0.25">
      <c r="A22" s="4" t="s">
        <v>19</v>
      </c>
      <c r="B22" s="5" t="s">
        <v>36</v>
      </c>
      <c r="C22" s="5" t="s">
        <v>36</v>
      </c>
      <c r="D22" s="5" t="s">
        <v>36</v>
      </c>
      <c r="E22" s="5" t="s">
        <v>90</v>
      </c>
      <c r="F22" s="5" t="s">
        <v>90</v>
      </c>
      <c r="G22" s="5" t="s">
        <v>90</v>
      </c>
      <c r="H22" s="5" t="s">
        <v>90</v>
      </c>
      <c r="I22" s="5" t="s">
        <v>90</v>
      </c>
    </row>
    <row r="23" spans="1:9" x14ac:dyDescent="0.25">
      <c r="A23" s="4" t="s">
        <v>20</v>
      </c>
      <c r="B23" s="5" t="s">
        <v>37</v>
      </c>
      <c r="C23" s="5" t="s">
        <v>37</v>
      </c>
      <c r="D23" s="5" t="s">
        <v>37</v>
      </c>
      <c r="E23" s="5" t="s">
        <v>37</v>
      </c>
      <c r="F23" s="5" t="s">
        <v>37</v>
      </c>
      <c r="G23" s="5" t="s">
        <v>37</v>
      </c>
      <c r="H23" s="5" t="s">
        <v>37</v>
      </c>
      <c r="I23" s="5" t="s">
        <v>37</v>
      </c>
    </row>
    <row r="24" spans="1:9" x14ac:dyDescent="0.25">
      <c r="A24" s="4" t="s">
        <v>21</v>
      </c>
      <c r="B24" s="5" t="s">
        <v>38</v>
      </c>
      <c r="C24" s="5" t="s">
        <v>38</v>
      </c>
      <c r="D24" s="5" t="s">
        <v>38</v>
      </c>
      <c r="E24" s="5" t="s">
        <v>38</v>
      </c>
      <c r="F24" s="5" t="s">
        <v>38</v>
      </c>
      <c r="G24" s="5" t="s">
        <v>38</v>
      </c>
      <c r="H24" s="5" t="s">
        <v>38</v>
      </c>
      <c r="I24" s="5" t="s">
        <v>38</v>
      </c>
    </row>
    <row r="25" spans="1:9" x14ac:dyDescent="0.25">
      <c r="A25" s="4" t="s">
        <v>22</v>
      </c>
      <c r="B25" s="5" t="s">
        <v>39</v>
      </c>
      <c r="C25" s="5" t="s">
        <v>39</v>
      </c>
      <c r="D25" s="5" t="s">
        <v>39</v>
      </c>
      <c r="E25" s="5" t="s">
        <v>39</v>
      </c>
      <c r="F25" s="5" t="s">
        <v>39</v>
      </c>
      <c r="G25" s="5" t="s">
        <v>39</v>
      </c>
      <c r="H25" s="5" t="s">
        <v>39</v>
      </c>
      <c r="I25" s="5" t="s">
        <v>39</v>
      </c>
    </row>
    <row r="26" spans="1:9" x14ac:dyDescent="0.25">
      <c r="A26" s="4" t="s">
        <v>23</v>
      </c>
      <c r="B26" s="5">
        <v>11234567</v>
      </c>
      <c r="C26" s="5">
        <v>11234567</v>
      </c>
      <c r="D26" s="5">
        <v>11234567</v>
      </c>
      <c r="E26" s="5">
        <v>11234567</v>
      </c>
      <c r="F26" s="5">
        <v>11234567</v>
      </c>
      <c r="G26" s="5">
        <v>11234567</v>
      </c>
      <c r="H26" s="5">
        <v>11234567</v>
      </c>
      <c r="I26" s="5">
        <v>11234567</v>
      </c>
    </row>
    <row r="27" spans="1:9" x14ac:dyDescent="0.25">
      <c r="A27" s="4" t="s">
        <v>24</v>
      </c>
      <c r="B27" s="6">
        <v>25569</v>
      </c>
      <c r="C27" s="6">
        <v>25569</v>
      </c>
      <c r="D27" s="6">
        <v>25569</v>
      </c>
      <c r="E27" s="6">
        <v>35796</v>
      </c>
      <c r="F27" s="6">
        <v>35796</v>
      </c>
      <c r="G27" s="6">
        <v>35796</v>
      </c>
      <c r="H27" s="6">
        <v>35796</v>
      </c>
      <c r="I27" s="6">
        <v>35796</v>
      </c>
    </row>
    <row r="28" spans="1:9" x14ac:dyDescent="0.25">
      <c r="A28" s="4" t="s">
        <v>25</v>
      </c>
      <c r="B28" s="5"/>
      <c r="C28" s="5" t="s">
        <v>40</v>
      </c>
      <c r="D28" s="5" t="s">
        <v>40</v>
      </c>
      <c r="E28" s="5" t="s">
        <v>40</v>
      </c>
      <c r="F28" s="5" t="s">
        <v>40</v>
      </c>
      <c r="G28" s="5" t="s">
        <v>40</v>
      </c>
      <c r="H28" s="5" t="s">
        <v>104</v>
      </c>
      <c r="I28" s="5" t="s">
        <v>104</v>
      </c>
    </row>
    <row r="29" spans="1:9" x14ac:dyDescent="0.25">
      <c r="A29" s="4" t="s">
        <v>26</v>
      </c>
      <c r="B29" s="5" t="s">
        <v>41</v>
      </c>
      <c r="C29" s="5" t="s">
        <v>41</v>
      </c>
      <c r="D29" s="5" t="s">
        <v>41</v>
      </c>
      <c r="E29" s="5" t="s">
        <v>41</v>
      </c>
      <c r="F29" s="5" t="s">
        <v>41</v>
      </c>
      <c r="G29" s="5" t="s">
        <v>41</v>
      </c>
      <c r="H29" s="5" t="s">
        <v>41</v>
      </c>
      <c r="I29" s="5" t="s">
        <v>41</v>
      </c>
    </row>
    <row r="30" spans="1:9" x14ac:dyDescent="0.25">
      <c r="A30" s="4" t="s">
        <v>27</v>
      </c>
      <c r="B30" s="5">
        <v>2000</v>
      </c>
      <c r="C30" s="5">
        <v>2000</v>
      </c>
      <c r="D30" s="5">
        <v>2000</v>
      </c>
      <c r="E30" s="5">
        <v>2000</v>
      </c>
      <c r="F30" s="5">
        <v>2000</v>
      </c>
      <c r="G30" s="5">
        <v>2000</v>
      </c>
      <c r="H30" s="5">
        <v>2000</v>
      </c>
      <c r="I30" s="5">
        <v>2000</v>
      </c>
    </row>
    <row r="31" spans="1:9" x14ac:dyDescent="0.25">
      <c r="A31" s="4" t="s">
        <v>28</v>
      </c>
      <c r="B31" s="5" t="s">
        <v>42</v>
      </c>
      <c r="C31" s="5" t="s">
        <v>42</v>
      </c>
      <c r="D31" s="5"/>
      <c r="E31" s="5" t="s">
        <v>42</v>
      </c>
      <c r="F31" s="5" t="s">
        <v>42</v>
      </c>
      <c r="G31" s="5" t="s">
        <v>105</v>
      </c>
      <c r="H31" s="5" t="s">
        <v>115</v>
      </c>
      <c r="I31" s="5" t="s">
        <v>115</v>
      </c>
    </row>
    <row r="32" spans="1:9" x14ac:dyDescent="0.25">
      <c r="A32" s="4" t="s">
        <v>29</v>
      </c>
      <c r="B32" s="5" t="s">
        <v>43</v>
      </c>
      <c r="C32" s="5" t="s">
        <v>43</v>
      </c>
      <c r="D32" s="5" t="s">
        <v>43</v>
      </c>
      <c r="E32" s="5" t="s">
        <v>43</v>
      </c>
      <c r="F32" s="5" t="s">
        <v>43</v>
      </c>
      <c r="G32" s="5" t="s">
        <v>43</v>
      </c>
      <c r="H32" s="5" t="s">
        <v>43</v>
      </c>
      <c r="I32" s="5" t="s">
        <v>43</v>
      </c>
    </row>
    <row r="33" spans="1:9" x14ac:dyDescent="0.25">
      <c r="A33" s="4" t="s">
        <v>30</v>
      </c>
      <c r="B33" s="5">
        <v>5000</v>
      </c>
      <c r="C33" s="5">
        <v>5000</v>
      </c>
      <c r="D33" s="5">
        <v>5000</v>
      </c>
      <c r="E33" s="5">
        <v>5000</v>
      </c>
      <c r="F33" s="5">
        <v>5000</v>
      </c>
      <c r="G33" s="5">
        <v>5000</v>
      </c>
      <c r="H33" s="5">
        <v>5000</v>
      </c>
      <c r="I33" s="5">
        <v>5000</v>
      </c>
    </row>
    <row r="34" spans="1:9" x14ac:dyDescent="0.25">
      <c r="A34" s="4" t="s">
        <v>31</v>
      </c>
      <c r="B34" s="5">
        <v>500</v>
      </c>
      <c r="C34" s="5">
        <v>500</v>
      </c>
      <c r="D34" s="5">
        <v>500</v>
      </c>
      <c r="E34" s="5">
        <v>505</v>
      </c>
      <c r="F34" s="5">
        <v>450</v>
      </c>
      <c r="G34" s="5">
        <v>505</v>
      </c>
      <c r="H34" s="5">
        <v>505</v>
      </c>
      <c r="I34" s="5">
        <v>450</v>
      </c>
    </row>
    <row r="35" spans="1:9" x14ac:dyDescent="0.25">
      <c r="A35" s="4" t="s">
        <v>32</v>
      </c>
      <c r="B35" s="5" t="s">
        <v>44</v>
      </c>
      <c r="C35" s="5"/>
      <c r="D35" s="5" t="s">
        <v>44</v>
      </c>
      <c r="E35" s="5" t="s">
        <v>44</v>
      </c>
      <c r="F35" s="5" t="s">
        <v>102</v>
      </c>
      <c r="G35" s="5" t="s">
        <v>102</v>
      </c>
      <c r="H35" s="5" t="s">
        <v>102</v>
      </c>
      <c r="I35" s="5" t="s">
        <v>102</v>
      </c>
    </row>
    <row r="37" spans="1:9" x14ac:dyDescent="0.25">
      <c r="A37" s="4" t="s">
        <v>97</v>
      </c>
      <c r="E37">
        <v>1000</v>
      </c>
      <c r="F37">
        <f>1000*0.95</f>
        <v>950</v>
      </c>
      <c r="G37">
        <f>1000*0.8</f>
        <v>800</v>
      </c>
      <c r="H37">
        <f>(1000*0.8)/2</f>
        <v>400</v>
      </c>
      <c r="I37">
        <f>((1000*0.8)/2)*0.95</f>
        <v>380</v>
      </c>
    </row>
    <row r="38" spans="1:9" x14ac:dyDescent="0.25">
      <c r="A38" s="4" t="s">
        <v>98</v>
      </c>
      <c r="E38">
        <f>E37/12 +10</f>
        <v>93.333333333333329</v>
      </c>
      <c r="F38">
        <f>F37/12 +10</f>
        <v>89.166666666666671</v>
      </c>
      <c r="G38">
        <f>G37/12 +10</f>
        <v>76.666666666666671</v>
      </c>
      <c r="H38">
        <f>H37/12 +10</f>
        <v>43.333333333333336</v>
      </c>
      <c r="I38">
        <f>I37/12 +10</f>
        <v>41.666666666666671</v>
      </c>
    </row>
    <row r="45" spans="1:9" x14ac:dyDescent="0.25">
      <c r="B45" t="s">
        <v>108</v>
      </c>
      <c r="C45" t="s">
        <v>107</v>
      </c>
      <c r="D45" t="s">
        <v>109</v>
      </c>
      <c r="E45" t="s">
        <v>110</v>
      </c>
      <c r="F45" t="s">
        <v>111</v>
      </c>
      <c r="G45" t="s">
        <v>112</v>
      </c>
      <c r="H45" t="s">
        <v>113</v>
      </c>
      <c r="I45" t="s">
        <v>114</v>
      </c>
    </row>
    <row r="46" spans="1:9" x14ac:dyDescent="0.25">
      <c r="A46" s="4" t="s">
        <v>19</v>
      </c>
      <c r="B46" s="5" t="s">
        <v>36</v>
      </c>
      <c r="C46" s="5" t="s">
        <v>36</v>
      </c>
      <c r="D46" s="5" t="s">
        <v>36</v>
      </c>
      <c r="E46" s="5" t="s">
        <v>36</v>
      </c>
      <c r="F46" s="5" t="s">
        <v>36</v>
      </c>
      <c r="G46" s="5" t="s">
        <v>36</v>
      </c>
      <c r="H46" s="5" t="s">
        <v>36</v>
      </c>
      <c r="I46" s="5" t="s">
        <v>36</v>
      </c>
    </row>
    <row r="47" spans="1:9" x14ac:dyDescent="0.25">
      <c r="A47" s="4" t="s">
        <v>20</v>
      </c>
      <c r="B47" s="5" t="s">
        <v>37</v>
      </c>
      <c r="C47" s="5" t="s">
        <v>37</v>
      </c>
      <c r="D47" s="5" t="s">
        <v>37</v>
      </c>
      <c r="E47" s="5" t="s">
        <v>37</v>
      </c>
      <c r="F47" s="5" t="s">
        <v>37</v>
      </c>
      <c r="G47" s="5" t="s">
        <v>37</v>
      </c>
      <c r="H47" s="5" t="s">
        <v>37</v>
      </c>
      <c r="I47" s="5" t="s">
        <v>37</v>
      </c>
    </row>
    <row r="48" spans="1:9" x14ac:dyDescent="0.25">
      <c r="A48" s="4" t="s">
        <v>21</v>
      </c>
      <c r="B48" s="5" t="s">
        <v>38</v>
      </c>
      <c r="C48" s="5" t="s">
        <v>38</v>
      </c>
      <c r="D48" s="5" t="s">
        <v>38</v>
      </c>
      <c r="E48" s="5" t="s">
        <v>38</v>
      </c>
      <c r="F48" s="5" t="s">
        <v>38</v>
      </c>
      <c r="G48" s="5" t="s">
        <v>38</v>
      </c>
      <c r="H48" s="5" t="s">
        <v>38</v>
      </c>
      <c r="I48" s="5" t="s">
        <v>38</v>
      </c>
    </row>
    <row r="49" spans="1:9" x14ac:dyDescent="0.25">
      <c r="A49" s="4" t="s">
        <v>22</v>
      </c>
      <c r="B49" s="5" t="s">
        <v>39</v>
      </c>
      <c r="C49" s="5" t="s">
        <v>39</v>
      </c>
      <c r="D49" s="5" t="s">
        <v>39</v>
      </c>
      <c r="E49" s="5" t="s">
        <v>39</v>
      </c>
      <c r="F49" s="5" t="s">
        <v>39</v>
      </c>
      <c r="G49" s="5" t="s">
        <v>39</v>
      </c>
      <c r="H49" s="5" t="s">
        <v>39</v>
      </c>
      <c r="I49" s="5" t="s">
        <v>39</v>
      </c>
    </row>
    <row r="50" spans="1:9" x14ac:dyDescent="0.25">
      <c r="A50" s="4" t="s">
        <v>23</v>
      </c>
      <c r="B50" s="5">
        <v>11234567</v>
      </c>
      <c r="C50" s="5">
        <v>11234567</v>
      </c>
      <c r="D50" s="5">
        <v>11234567</v>
      </c>
      <c r="E50" s="5">
        <v>11234567</v>
      </c>
      <c r="F50" s="5">
        <v>11234567</v>
      </c>
      <c r="G50" s="5">
        <v>11234567</v>
      </c>
      <c r="H50" s="5">
        <v>11234567</v>
      </c>
      <c r="I50" s="5">
        <v>11234567</v>
      </c>
    </row>
    <row r="51" spans="1:9" x14ac:dyDescent="0.25">
      <c r="A51" s="4" t="s">
        <v>24</v>
      </c>
      <c r="B51" s="6">
        <v>25569</v>
      </c>
      <c r="C51" s="6">
        <v>25569</v>
      </c>
      <c r="D51" s="6">
        <v>25569</v>
      </c>
      <c r="E51" s="6">
        <v>25569</v>
      </c>
      <c r="F51" s="6">
        <v>25569</v>
      </c>
      <c r="G51" s="6">
        <v>25569</v>
      </c>
      <c r="H51" s="6">
        <v>25569</v>
      </c>
      <c r="I51" s="6">
        <v>25569</v>
      </c>
    </row>
    <row r="52" spans="1:9" x14ac:dyDescent="0.25">
      <c r="A52" s="4" t="s">
        <v>25</v>
      </c>
      <c r="B52" s="5" t="s">
        <v>40</v>
      </c>
      <c r="C52" s="5" t="s">
        <v>40</v>
      </c>
      <c r="D52" s="5" t="s">
        <v>40</v>
      </c>
      <c r="E52" s="5" t="s">
        <v>40</v>
      </c>
      <c r="F52" s="5" t="s">
        <v>40</v>
      </c>
      <c r="G52" s="5" t="s">
        <v>40</v>
      </c>
      <c r="H52" s="5" t="s">
        <v>104</v>
      </c>
      <c r="I52" s="5" t="s">
        <v>104</v>
      </c>
    </row>
    <row r="53" spans="1:9" x14ac:dyDescent="0.25">
      <c r="A53" s="4" t="s">
        <v>26</v>
      </c>
      <c r="B53" s="5" t="s">
        <v>41</v>
      </c>
      <c r="C53" s="5" t="s">
        <v>41</v>
      </c>
      <c r="D53" s="5" t="s">
        <v>41</v>
      </c>
      <c r="E53" s="5" t="s">
        <v>41</v>
      </c>
      <c r="F53" s="5" t="s">
        <v>41</v>
      </c>
      <c r="G53" s="5" t="s">
        <v>41</v>
      </c>
      <c r="H53" s="5" t="s">
        <v>41</v>
      </c>
      <c r="I53" s="5" t="s">
        <v>41</v>
      </c>
    </row>
    <row r="54" spans="1:9" x14ac:dyDescent="0.25">
      <c r="A54" s="4" t="s">
        <v>27</v>
      </c>
      <c r="B54" s="5">
        <v>2000</v>
      </c>
      <c r="C54" s="5">
        <v>2000</v>
      </c>
      <c r="D54" s="5">
        <v>2000</v>
      </c>
      <c r="E54" s="5">
        <v>2000</v>
      </c>
      <c r="F54" s="5">
        <v>2000</v>
      </c>
      <c r="G54" s="5">
        <v>2000</v>
      </c>
      <c r="H54" s="5">
        <v>2000</v>
      </c>
      <c r="I54" s="5">
        <v>2000</v>
      </c>
    </row>
    <row r="55" spans="1:9" x14ac:dyDescent="0.25">
      <c r="A55" s="4" t="s">
        <v>28</v>
      </c>
      <c r="B55" s="5" t="s">
        <v>42</v>
      </c>
      <c r="C55" s="5" t="s">
        <v>42</v>
      </c>
      <c r="D55" s="5" t="s">
        <v>118</v>
      </c>
      <c r="E55" s="5" t="s">
        <v>119</v>
      </c>
      <c r="F55" s="5" t="s">
        <v>115</v>
      </c>
      <c r="G55" s="5" t="s">
        <v>105</v>
      </c>
      <c r="H55" s="5" t="s">
        <v>105</v>
      </c>
      <c r="I55" s="5" t="s">
        <v>105</v>
      </c>
    </row>
    <row r="56" spans="1:9" x14ac:dyDescent="0.25">
      <c r="A56" s="4" t="s">
        <v>29</v>
      </c>
      <c r="B56" s="5" t="s">
        <v>43</v>
      </c>
      <c r="C56" s="5" t="s">
        <v>43</v>
      </c>
      <c r="D56" s="5" t="s">
        <v>43</v>
      </c>
      <c r="E56" s="5" t="s">
        <v>43</v>
      </c>
      <c r="F56" s="5" t="s">
        <v>43</v>
      </c>
      <c r="G56" s="5" t="s">
        <v>43</v>
      </c>
      <c r="H56" s="5" t="s">
        <v>43</v>
      </c>
      <c r="I56" s="5" t="s">
        <v>43</v>
      </c>
    </row>
    <row r="57" spans="1:9" x14ac:dyDescent="0.25">
      <c r="A57" s="4" t="s">
        <v>30</v>
      </c>
      <c r="B57" s="5">
        <v>5000</v>
      </c>
      <c r="C57" s="5">
        <v>5000</v>
      </c>
      <c r="D57" s="5">
        <v>5000</v>
      </c>
      <c r="E57" s="5">
        <v>5000</v>
      </c>
      <c r="F57" s="5">
        <v>5000</v>
      </c>
      <c r="G57" s="5">
        <v>5000</v>
      </c>
      <c r="H57" s="5">
        <v>5000</v>
      </c>
      <c r="I57" s="5">
        <v>5000</v>
      </c>
    </row>
    <row r="58" spans="1:9" x14ac:dyDescent="0.25">
      <c r="A58" s="4" t="s">
        <v>31</v>
      </c>
      <c r="B58" s="5">
        <v>505</v>
      </c>
      <c r="C58" s="5">
        <v>505</v>
      </c>
      <c r="D58" s="5">
        <v>505</v>
      </c>
      <c r="E58" s="5">
        <v>505</v>
      </c>
      <c r="F58" s="5">
        <v>505</v>
      </c>
      <c r="G58" s="5">
        <v>505</v>
      </c>
      <c r="H58" s="5">
        <v>500</v>
      </c>
      <c r="I58" s="5">
        <v>450</v>
      </c>
    </row>
    <row r="59" spans="1:9" x14ac:dyDescent="0.25">
      <c r="A59" s="4" t="s">
        <v>32</v>
      </c>
      <c r="B59" s="5" t="s">
        <v>44</v>
      </c>
      <c r="C59" s="5" t="s">
        <v>102</v>
      </c>
      <c r="D59" s="5" t="s">
        <v>102</v>
      </c>
      <c r="E59" s="5" t="s">
        <v>102</v>
      </c>
      <c r="F59" s="5" t="s">
        <v>102</v>
      </c>
      <c r="G59" s="5" t="s">
        <v>102</v>
      </c>
      <c r="H59" s="5" t="s">
        <v>102</v>
      </c>
      <c r="I59" s="5" t="s">
        <v>102</v>
      </c>
    </row>
    <row r="61" spans="1:9" x14ac:dyDescent="0.25">
      <c r="A61" s="4" t="s">
        <v>97</v>
      </c>
      <c r="B61">
        <v>1000</v>
      </c>
      <c r="C61">
        <f>B61*0.8</f>
        <v>800</v>
      </c>
      <c r="D61">
        <f>B61*0.7</f>
        <v>700</v>
      </c>
      <c r="E61">
        <f>B61*0.6</f>
        <v>600</v>
      </c>
      <c r="F61">
        <f>B61*0.5</f>
        <v>500</v>
      </c>
      <c r="G61">
        <f>B61*0.4</f>
        <v>400</v>
      </c>
      <c r="H61">
        <f>((B61*0.4)/2)*0.95</f>
        <v>190</v>
      </c>
      <c r="I61">
        <f>H61</f>
        <v>190</v>
      </c>
    </row>
    <row r="62" spans="1:9" x14ac:dyDescent="0.25">
      <c r="A62" s="4" t="s">
        <v>98</v>
      </c>
      <c r="B62">
        <f>B61/12 +10</f>
        <v>93.333333333333329</v>
      </c>
      <c r="C62" s="9">
        <f>C61/12 +10</f>
        <v>76.666666666666671</v>
      </c>
      <c r="D62">
        <f>D61/12 +10</f>
        <v>68.333333333333343</v>
      </c>
      <c r="E62">
        <f t="shared" ref="E62:I62" si="0">E61/12 +10</f>
        <v>60</v>
      </c>
      <c r="F62">
        <f t="shared" si="0"/>
        <v>51.666666666666664</v>
      </c>
      <c r="G62">
        <f t="shared" si="0"/>
        <v>43.333333333333336</v>
      </c>
      <c r="H62">
        <f t="shared" si="0"/>
        <v>25.833333333333336</v>
      </c>
      <c r="I62">
        <f t="shared" si="0"/>
        <v>25.833333333333336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5"/>
  <sheetViews>
    <sheetView tabSelected="1" topLeftCell="A25" workbookViewId="0">
      <selection activeCell="I23" sqref="I23"/>
    </sheetView>
  </sheetViews>
  <sheetFormatPr defaultRowHeight="15" x14ac:dyDescent="0.25"/>
  <cols>
    <col min="1" max="1" width="17.5703125" customWidth="1"/>
    <col min="2" max="2" width="24.28515625" customWidth="1"/>
    <col min="3" max="3" width="13.5703125" customWidth="1"/>
    <col min="4" max="4" width="17.5703125" customWidth="1"/>
    <col min="5" max="5" width="17" customWidth="1"/>
    <col min="6" max="6" width="25.85546875" customWidth="1"/>
  </cols>
  <sheetData>
    <row r="1" spans="1:8" x14ac:dyDescent="0.25">
      <c r="A1" s="10" t="s">
        <v>15</v>
      </c>
      <c r="B1" s="10"/>
      <c r="C1" s="10"/>
      <c r="D1" s="10"/>
      <c r="E1" s="10"/>
      <c r="F1" s="10"/>
      <c r="G1" s="10"/>
      <c r="H1" s="10"/>
    </row>
    <row r="2" spans="1:8" x14ac:dyDescent="0.25">
      <c r="A2" s="14" t="s">
        <v>130</v>
      </c>
      <c r="B2" s="14"/>
      <c r="C2" s="14"/>
      <c r="D2" s="14" t="s">
        <v>16</v>
      </c>
      <c r="E2" s="14"/>
      <c r="F2" s="14"/>
      <c r="G2" s="14" t="s">
        <v>17</v>
      </c>
      <c r="H2" s="14"/>
    </row>
    <row r="3" spans="1:8" x14ac:dyDescent="0.25">
      <c r="A3" s="1"/>
      <c r="B3" s="1"/>
      <c r="C3" s="1"/>
      <c r="D3" s="14" t="s">
        <v>131</v>
      </c>
      <c r="E3" s="14"/>
      <c r="F3" s="14"/>
      <c r="G3" s="1"/>
      <c r="H3" s="1"/>
    </row>
    <row r="4" spans="1:8" ht="15" customHeight="1" x14ac:dyDescent="0.25">
      <c r="A4" s="1" t="s">
        <v>132</v>
      </c>
      <c r="B4" s="1"/>
      <c r="C4" s="1"/>
      <c r="D4" s="1"/>
      <c r="E4" s="1"/>
      <c r="F4" s="1"/>
      <c r="G4" s="1"/>
      <c r="H4" s="1"/>
    </row>
    <row r="5" spans="1:8" ht="15" customHeight="1" x14ac:dyDescent="0.25">
      <c r="A5" s="1" t="s">
        <v>9</v>
      </c>
      <c r="B5" s="1" t="s">
        <v>1</v>
      </c>
      <c r="C5" s="1" t="s">
        <v>4</v>
      </c>
      <c r="D5" s="1" t="s">
        <v>10</v>
      </c>
      <c r="E5" s="1" t="s">
        <v>11</v>
      </c>
      <c r="F5" s="1" t="s">
        <v>12</v>
      </c>
      <c r="G5" s="1" t="s">
        <v>13</v>
      </c>
      <c r="H5" s="1" t="s">
        <v>14</v>
      </c>
    </row>
    <row r="6" spans="1:8" ht="90" x14ac:dyDescent="0.25">
      <c r="A6" s="1">
        <v>1</v>
      </c>
      <c r="B6" s="1" t="str">
        <f>'Test Plan'!B6</f>
        <v xml:space="preserve">Open app, display app vith title "Boat Insurance Quotes Argyle Insurance Ireland" </v>
      </c>
      <c r="C6" s="8">
        <v>43796</v>
      </c>
      <c r="D6" s="1" t="str">
        <f>'Test Plan'!D6</f>
        <v>App opens as normal showing "Boat Insurance Quotes Argyle Insurance Ireland" in the title bar</v>
      </c>
      <c r="E6" s="1" t="s">
        <v>133</v>
      </c>
      <c r="F6" s="1" t="s">
        <v>93</v>
      </c>
      <c r="G6" s="1" t="s">
        <v>13</v>
      </c>
      <c r="H6" s="1"/>
    </row>
    <row r="7" spans="1:8" ht="75" x14ac:dyDescent="0.25">
      <c r="A7" s="1">
        <v>2</v>
      </c>
      <c r="B7" s="3" t="str">
        <f>'Test Plan'!B7</f>
        <v>Invalid Test on writing record, file is not open</v>
      </c>
      <c r="C7" s="8">
        <v>43796</v>
      </c>
      <c r="D7" s="3" t="str">
        <f>'Test Plan'!D7</f>
        <v>006. File Not Open</v>
      </c>
      <c r="E7" s="1" t="s">
        <v>134</v>
      </c>
      <c r="F7" s="1" t="s">
        <v>135</v>
      </c>
      <c r="G7" s="1"/>
      <c r="H7" s="1" t="s">
        <v>14</v>
      </c>
    </row>
    <row r="8" spans="1:8" ht="75" x14ac:dyDescent="0.25">
      <c r="A8" s="1">
        <v>3</v>
      </c>
      <c r="B8" s="3" t="str">
        <f>'Test Plan'!B8</f>
        <v>Menu Option File| Open and all valid information is written to file</v>
      </c>
      <c r="C8" s="8">
        <v>43796</v>
      </c>
      <c r="D8" s="3" t="str">
        <f>'Test Plan'!D8</f>
        <v>Quote Saved to file, form data cleared, Monthly &amp; Annual Premium cleared</v>
      </c>
      <c r="E8" s="1" t="s">
        <v>137</v>
      </c>
      <c r="F8" s="3"/>
      <c r="G8" s="1" t="s">
        <v>13</v>
      </c>
      <c r="H8" s="1"/>
    </row>
    <row r="9" spans="1:8" ht="45" x14ac:dyDescent="0.25">
      <c r="A9" s="1">
        <v>4</v>
      </c>
      <c r="B9" s="3" t="str">
        <f>'Test Plan'!B9</f>
        <v>Menu Option File| Open and all data valid</v>
      </c>
      <c r="C9" s="8">
        <v>43796</v>
      </c>
      <c r="D9" s="3" t="str">
        <f>'Test Plan'!D9</f>
        <v>002 File already open filename</v>
      </c>
      <c r="E9" s="1" t="s">
        <v>139</v>
      </c>
      <c r="F9" s="3"/>
      <c r="G9" s="1" t="s">
        <v>13</v>
      </c>
      <c r="H9" s="1"/>
    </row>
    <row r="10" spans="1:8" ht="30" x14ac:dyDescent="0.25">
      <c r="A10" s="1">
        <v>5</v>
      </c>
      <c r="B10" s="3" t="str">
        <f>'Test Plan'!B10</f>
        <v>Invalid text not present in all fields, name  missing</v>
      </c>
      <c r="C10" s="8">
        <v>43796</v>
      </c>
      <c r="D10" s="3" t="str">
        <f>'Test Plan'!D10</f>
        <v>001 Enter Text in all fields</v>
      </c>
      <c r="E10" s="1" t="s">
        <v>141</v>
      </c>
      <c r="F10" s="3"/>
      <c r="G10" s="1" t="s">
        <v>13</v>
      </c>
      <c r="H10" s="1"/>
    </row>
    <row r="11" spans="1:8" ht="45" x14ac:dyDescent="0.25">
      <c r="A11" s="1">
        <v>6</v>
      </c>
      <c r="B11" s="3" t="str">
        <f>'Test Plan'!B11</f>
        <v>Invalid text not present in all fields so cannot save quote</v>
      </c>
      <c r="C11" s="8">
        <v>43796</v>
      </c>
      <c r="D11" s="3" t="str">
        <f>'Test Plan'!D11</f>
        <v>003 Cannot save quote</v>
      </c>
      <c r="E11" s="1" t="s">
        <v>134</v>
      </c>
      <c r="F11" s="3"/>
      <c r="G11" s="1" t="s">
        <v>13</v>
      </c>
      <c r="H11" s="1"/>
    </row>
    <row r="12" spans="1:8" ht="75" x14ac:dyDescent="0.25">
      <c r="A12" s="1">
        <v>7</v>
      </c>
      <c r="B12" s="3" t="str">
        <f>'Test Plan'!B12</f>
        <v>Invalid date 01/01/1950 in date field</v>
      </c>
      <c r="C12" s="8">
        <v>43796</v>
      </c>
      <c r="D12" s="3" t="str">
        <f>'Test Plan'!D12</f>
        <v>004 Invalid Date</v>
      </c>
      <c r="E12" s="1" t="s">
        <v>143</v>
      </c>
      <c r="F12" s="3" t="s">
        <v>142</v>
      </c>
      <c r="G12" s="1"/>
      <c r="H12" s="1" t="s">
        <v>14</v>
      </c>
    </row>
    <row r="13" spans="1:8" ht="45" x14ac:dyDescent="0.25">
      <c r="A13" s="1">
        <v>8</v>
      </c>
      <c r="B13" s="3" t="str">
        <f>'Test Plan'!B13</f>
        <v xml:space="preserve">Invalid mileage -500 value in Estimated Annual Value </v>
      </c>
      <c r="C13" s="8">
        <v>43796</v>
      </c>
      <c r="D13" s="3" t="str">
        <f>'Test Plan'!D13</f>
        <v>005. Invalid Mileage should be 0 or over</v>
      </c>
      <c r="E13" s="1" t="s">
        <v>145</v>
      </c>
      <c r="F13" s="3"/>
      <c r="G13" s="1" t="s">
        <v>13</v>
      </c>
      <c r="H13" s="1"/>
    </row>
    <row r="14" spans="1:8" ht="60" x14ac:dyDescent="0.25">
      <c r="A14" s="1">
        <v>9</v>
      </c>
      <c r="B14" s="3" t="str">
        <f>'Test Plan'!B14</f>
        <v>Invalid Date of Birth 01/01/2005</v>
      </c>
      <c r="C14" s="8">
        <v>43796</v>
      </c>
      <c r="D14" s="3" t="str">
        <f>'Test Plan'!D14</f>
        <v>007 Invalid age, minimum age is 16, date of birth is invalid</v>
      </c>
      <c r="E14" s="3" t="s">
        <v>66</v>
      </c>
      <c r="F14" s="3"/>
      <c r="G14" s="1" t="s">
        <v>13</v>
      </c>
      <c r="H14" s="1"/>
    </row>
    <row r="15" spans="1:8" ht="150" x14ac:dyDescent="0.25">
      <c r="A15" s="1">
        <v>10</v>
      </c>
      <c r="B15" s="3" t="str">
        <f>'Test Plan'!B15</f>
        <v xml:space="preserve">Invalid Year Registered value of 1959 </v>
      </c>
      <c r="C15" s="8">
        <v>43796</v>
      </c>
      <c r="D15" s="3" t="str">
        <f>'Test Plan'!D15</f>
        <v>008 Year Registered is not Valid should in the range 1960 to 2019</v>
      </c>
      <c r="E15" s="3" t="s">
        <v>148</v>
      </c>
      <c r="F15" s="1" t="s">
        <v>149</v>
      </c>
      <c r="G15" s="1"/>
      <c r="H15" s="1" t="s">
        <v>14</v>
      </c>
    </row>
    <row r="16" spans="1:8" ht="45" x14ac:dyDescent="0.25">
      <c r="A16" s="1">
        <v>11</v>
      </c>
      <c r="B16" s="3" t="str">
        <f>'Test Plan'!B16</f>
        <v>Invalid Valuation with -500 in valuation field</v>
      </c>
      <c r="C16" s="8">
        <v>43796</v>
      </c>
      <c r="D16" s="3" t="str">
        <f>'Test Plan'!D16</f>
        <v>009 Invalid Valuation Entered</v>
      </c>
      <c r="E16" s="1" t="s">
        <v>153</v>
      </c>
      <c r="F16" s="1"/>
      <c r="G16" s="1" t="s">
        <v>13</v>
      </c>
      <c r="H16" s="1"/>
    </row>
    <row r="17" spans="1:8" ht="30" x14ac:dyDescent="0.25">
      <c r="A17" s="1">
        <v>12</v>
      </c>
      <c r="B17" s="3" t="str">
        <f>'Test Plan'!B17</f>
        <v>Invalid |Print Quote|with all fields valid</v>
      </c>
      <c r="C17" s="8">
        <v>43796</v>
      </c>
      <c r="D17" s="3" t="str">
        <f>'Test Plan'!D17</f>
        <v>010 Cannot Print Quote</v>
      </c>
      <c r="E17" s="1" t="s">
        <v>81</v>
      </c>
      <c r="F17" s="1"/>
      <c r="G17" s="1" t="s">
        <v>13</v>
      </c>
      <c r="H17" s="1"/>
    </row>
    <row r="18" spans="1:8" ht="30" x14ac:dyDescent="0.25">
      <c r="A18" s="1">
        <v>13</v>
      </c>
      <c r="B18" s="3" t="str">
        <f>'Test Plan'!B18</f>
        <v>Invalid Cover Type, do not select cover type</v>
      </c>
      <c r="C18" s="8">
        <v>43796</v>
      </c>
      <c r="D18" s="3" t="str">
        <f>'Test Plan'!D18</f>
        <v>011 Invalid Cover Type</v>
      </c>
      <c r="E18" s="1" t="s">
        <v>83</v>
      </c>
      <c r="F18" s="1"/>
      <c r="G18" s="1" t="s">
        <v>13</v>
      </c>
      <c r="H18" s="1"/>
    </row>
    <row r="19" spans="1:8" ht="60" x14ac:dyDescent="0.25">
      <c r="A19" s="1">
        <v>14</v>
      </c>
      <c r="B19" s="3" t="str">
        <f>'Test Plan'!B19</f>
        <v>Invalid Claim entered in the last 5 years, do not select yes or no from the menu</v>
      </c>
      <c r="C19" s="8">
        <v>43796</v>
      </c>
      <c r="D19" s="3" t="str">
        <f>'Test Plan'!D19</f>
        <v>012 Invalid Claim  in the last 5 years entered</v>
      </c>
      <c r="E19" s="1" t="s">
        <v>156</v>
      </c>
      <c r="F19" s="1"/>
      <c r="G19" s="1" t="s">
        <v>13</v>
      </c>
      <c r="H19" s="1"/>
    </row>
    <row r="20" spans="1:8" ht="60" x14ac:dyDescent="0.25">
      <c r="A20" s="1">
        <v>15</v>
      </c>
      <c r="B20" s="3" t="str">
        <f>'Test Plan'!B20</f>
        <v>Invalid Engine Capacity, do not select an engine capactity from drop down menu</v>
      </c>
      <c r="C20" s="8">
        <v>43796</v>
      </c>
      <c r="D20" s="3" t="str">
        <f>'Test Plan'!D20</f>
        <v>013 Invalid Engine Capacity</v>
      </c>
      <c r="E20" s="7" t="s">
        <v>88</v>
      </c>
      <c r="F20" s="1"/>
      <c r="G20" s="1" t="s">
        <v>13</v>
      </c>
      <c r="H20" s="1"/>
    </row>
    <row r="21" spans="1:8" ht="165" x14ac:dyDescent="0.25">
      <c r="A21" s="1">
        <v>16</v>
      </c>
      <c r="B21" s="3" t="str">
        <f>'Test Plan'!B21</f>
        <v xml:space="preserve">Valid Calculation check on Age &lt; 25, Class A, Claim in last 5 years Yes, Full Rate, </v>
      </c>
      <c r="C21" s="8">
        <v>43796</v>
      </c>
      <c r="D21" s="3" t="str">
        <f>'Test Plan'!D21</f>
        <v>Annual Premium: 1000, Monthly Premium: 93.33</v>
      </c>
      <c r="E21" s="1" t="s">
        <v>164</v>
      </c>
      <c r="F21" s="1" t="s">
        <v>165</v>
      </c>
      <c r="G21" s="1"/>
      <c r="H21" s="1" t="s">
        <v>14</v>
      </c>
    </row>
    <row r="22" spans="1:8" ht="124.5" customHeight="1" x14ac:dyDescent="0.25">
      <c r="A22" s="1">
        <v>17</v>
      </c>
      <c r="B22" s="3" t="str">
        <f>'Test Plan'!B22</f>
        <v>Valid Calculation check on Age &lt; 25, Class A, Claim in last 5 years NO, Full Rate - Milage discount</v>
      </c>
      <c r="C22" s="8">
        <v>43796</v>
      </c>
      <c r="D22" s="3" t="str">
        <f>'Test Plan'!D22</f>
        <v>Annual Premium: 950, Monthly Premium: 89.17</v>
      </c>
      <c r="E22" s="7" t="s">
        <v>168</v>
      </c>
      <c r="F22" s="7" t="s">
        <v>167</v>
      </c>
      <c r="G22" s="1"/>
      <c r="H22" s="1" t="s">
        <v>14</v>
      </c>
    </row>
    <row r="23" spans="1:8" ht="180" x14ac:dyDescent="0.25">
      <c r="A23" s="1">
        <v>18</v>
      </c>
      <c r="B23" s="3" t="str">
        <f>'Test Plan'!B23</f>
        <v>Valid Calculation check on Age &lt; 25, Class E, Claim in last 5 years NO, Full Rate - Class Discount</v>
      </c>
      <c r="C23" s="8">
        <v>43796</v>
      </c>
      <c r="D23" s="3" t="str">
        <f>'Test Plan'!D23</f>
        <v>Annual Premium: 800, Monthly Premium: 76.66</v>
      </c>
      <c r="E23" s="7" t="s">
        <v>170</v>
      </c>
      <c r="F23" s="15" t="s">
        <v>171</v>
      </c>
      <c r="G23" s="1"/>
      <c r="H23" s="1" t="s">
        <v>14</v>
      </c>
    </row>
    <row r="24" spans="1:8" ht="180" x14ac:dyDescent="0.25">
      <c r="A24" s="1">
        <v>19</v>
      </c>
      <c r="B24" s="3" t="str">
        <f>'Test Plan'!B24</f>
        <v>Valid Calculation check on Age &lt; 25, Class E  Claim in last 5 years NO, Full Rate - Cover Type discount for 3rd Party</v>
      </c>
      <c r="C24" s="8">
        <v>43796</v>
      </c>
      <c r="D24" s="3" t="str">
        <f>'Test Plan'!D24</f>
        <v>Annual Premium: 400 , Monthly Premium: 43.33</v>
      </c>
      <c r="E24" s="7" t="s">
        <v>175</v>
      </c>
      <c r="F24" s="15" t="s">
        <v>176</v>
      </c>
      <c r="G24" s="1"/>
      <c r="H24" s="1" t="s">
        <v>14</v>
      </c>
    </row>
    <row r="25" spans="1:8" ht="180" x14ac:dyDescent="0.25">
      <c r="A25" s="1">
        <v>20</v>
      </c>
      <c r="B25" s="3" t="str">
        <f>'Test Plan'!B25</f>
        <v>Valid Calculation check on Age &lt; 25, Class E  Claim in last 5 years NO, Full Rate - Cover Type discount 3rd party, Less thn 500 miles discount, 450 miles</v>
      </c>
      <c r="C25" s="8">
        <v>43796</v>
      </c>
      <c r="D25" s="3" t="str">
        <f>'Test Plan'!D25</f>
        <v>Annual Premium: 380 , Monthly Premium: 41.66</v>
      </c>
      <c r="E25" s="7" t="s">
        <v>181</v>
      </c>
      <c r="F25" s="1" t="s">
        <v>182</v>
      </c>
      <c r="G25" s="1"/>
      <c r="H25" s="1" t="s">
        <v>14</v>
      </c>
    </row>
    <row r="26" spans="1:8" ht="147.75" customHeight="1" x14ac:dyDescent="0.25">
      <c r="A26" s="1">
        <v>21</v>
      </c>
      <c r="B26" s="3" t="str">
        <f>'Test Plan'!B26</f>
        <v xml:space="preserve">Valid Calculation check on Age &gt; 25, Class A, Claim in last 5 years Yes, Full Rate, </v>
      </c>
      <c r="C26" s="8">
        <v>43796</v>
      </c>
      <c r="D26" s="3" t="str">
        <f>'Test Plan'!D26</f>
        <v>Annual Premium: 1000, Monthly Premium: 93.33</v>
      </c>
      <c r="E26" s="7" t="s">
        <v>164</v>
      </c>
      <c r="F26" s="7" t="s">
        <v>196</v>
      </c>
      <c r="G26" s="1"/>
      <c r="H26" s="1" t="s">
        <v>14</v>
      </c>
    </row>
    <row r="27" spans="1:8" ht="165" x14ac:dyDescent="0.25">
      <c r="A27" s="1">
        <v>22</v>
      </c>
      <c r="B27" s="3" t="str">
        <f>'Test Plan'!B27</f>
        <v xml:space="preserve">Valid Calculation check on Age &gt; 25, Class A, Claim in last 5 years No, Full Rate - Class A Discount </v>
      </c>
      <c r="C27" s="8">
        <v>43796</v>
      </c>
      <c r="D27" s="3" t="str">
        <f>'Test Plan'!D27</f>
        <v>Annual Premium: 800, Monthly Premium: 76.67</v>
      </c>
      <c r="E27" s="7" t="s">
        <v>199</v>
      </c>
      <c r="F27" s="7" t="s">
        <v>201</v>
      </c>
      <c r="G27" s="1"/>
      <c r="H27" s="1" t="s">
        <v>14</v>
      </c>
    </row>
    <row r="28" spans="1:8" ht="165" x14ac:dyDescent="0.25">
      <c r="A28" s="1">
        <v>23</v>
      </c>
      <c r="B28" s="3" t="str">
        <f>'Test Plan'!B28</f>
        <v>Valid Calculation check on Age &gt; 25, Class B, Claim in last 5 years No, Full Rate - Class B Discount</v>
      </c>
      <c r="C28" s="8">
        <v>43796</v>
      </c>
      <c r="D28" s="3" t="str">
        <f>'Test Plan'!D28</f>
        <v>Annual Premium: 700, Monthly Premium: 68.33</v>
      </c>
      <c r="E28" s="7" t="s">
        <v>202</v>
      </c>
      <c r="F28" s="7" t="s">
        <v>203</v>
      </c>
      <c r="G28" s="1"/>
      <c r="H28" s="1" t="s">
        <v>14</v>
      </c>
    </row>
    <row r="29" spans="1:8" ht="165" x14ac:dyDescent="0.25">
      <c r="A29" s="1">
        <v>24</v>
      </c>
      <c r="B29" s="3" t="str">
        <f>'Test Plan'!B29</f>
        <v>Valid Calculation check on Age &gt; 25, Class C, Claim in last 5 years No, Full Rate - Class C Discount</v>
      </c>
      <c r="C29" s="8">
        <v>43796</v>
      </c>
      <c r="D29" s="3" t="str">
        <f>'Test Plan'!D29</f>
        <v>Annual Premium: 600, Monthly Premium: 60.00</v>
      </c>
      <c r="E29" s="7" t="s">
        <v>206</v>
      </c>
      <c r="F29" s="7" t="s">
        <v>207</v>
      </c>
      <c r="G29" s="1"/>
      <c r="H29" s="1" t="s">
        <v>14</v>
      </c>
    </row>
    <row r="30" spans="1:8" ht="165" x14ac:dyDescent="0.25">
      <c r="A30" s="1">
        <v>25</v>
      </c>
      <c r="B30" s="3" t="str">
        <f>'Test Plan'!B30</f>
        <v xml:space="preserve">Valid Calculation check on Age &gt; 25, Class D, Claim in last 5 years No, Full Rate - Class D Discount, Print Layout check </v>
      </c>
      <c r="C30" s="8">
        <v>43796</v>
      </c>
      <c r="D30" s="3" t="str">
        <f>'Test Plan'!D30</f>
        <v>Annual Premium: 500, Monthly Premium: 51.67</v>
      </c>
      <c r="E30" s="7" t="s">
        <v>209</v>
      </c>
      <c r="F30" s="7" t="s">
        <v>211</v>
      </c>
      <c r="G30" s="1"/>
      <c r="H30" s="1" t="s">
        <v>14</v>
      </c>
    </row>
    <row r="31" spans="1:8" ht="165" x14ac:dyDescent="0.25">
      <c r="A31" s="1">
        <v>26</v>
      </c>
      <c r="B31" s="3" t="str">
        <f>'Test Plan'!B31</f>
        <v xml:space="preserve">Valid Calculation check on Age &gt; 25, Class E, Claim in last 5 years No, Full Rate - Class E Discount, </v>
      </c>
      <c r="C31" s="8">
        <v>43796</v>
      </c>
      <c r="D31" s="3" t="str">
        <f>'Test Plan'!D31</f>
        <v>Annual Premium: 400, Monthly Premium: 43.33</v>
      </c>
      <c r="E31" s="7" t="s">
        <v>214</v>
      </c>
      <c r="F31" s="7" t="s">
        <v>215</v>
      </c>
      <c r="G31" s="1"/>
      <c r="H31" s="1" t="s">
        <v>14</v>
      </c>
    </row>
    <row r="32" spans="1:8" ht="163.5" customHeight="1" x14ac:dyDescent="0.25">
      <c r="A32" s="1">
        <v>27</v>
      </c>
      <c r="B32" s="3" t="str">
        <f>'Test Plan'!B32</f>
        <v>Valid Calculation check on Age &gt; 25, Class E, Claim in last 5 years No, Full Rate - Class E Discount, 3rd Party Cover, Milage Discount  Print Layout check</v>
      </c>
      <c r="C32" s="8">
        <v>43796</v>
      </c>
      <c r="D32" s="3" t="str">
        <f>'Test Plan'!D32</f>
        <v>Annual Premium: 190, Monthly Premium: 25.83</v>
      </c>
      <c r="E32" s="7" t="s">
        <v>220</v>
      </c>
      <c r="F32" s="15" t="s">
        <v>222</v>
      </c>
      <c r="G32" s="1"/>
      <c r="H32" s="1" t="s">
        <v>14</v>
      </c>
    </row>
    <row r="33" spans="1:8" ht="195" x14ac:dyDescent="0.25">
      <c r="A33" s="1">
        <v>28</v>
      </c>
      <c r="B33" s="3" t="str">
        <f>'Test Plan'!B33</f>
        <v>Valid Calculation check on Age &gt; 25, Class E, Claim in last 5 years No, Full Rate - Class E Discount, 3rd Party Cover, Milage Discount  450 miles Print Layout check</v>
      </c>
      <c r="C33" s="8">
        <v>43796</v>
      </c>
      <c r="D33" s="3" t="str">
        <f>'Test Plan'!D33</f>
        <v>Annual Premium: 190, Monthly Premium: 25.83</v>
      </c>
      <c r="E33" s="7" t="s">
        <v>223</v>
      </c>
      <c r="F33" s="7" t="s">
        <v>224</v>
      </c>
      <c r="G33" s="1"/>
      <c r="H33" s="1" t="s">
        <v>14</v>
      </c>
    </row>
    <row r="34" spans="1:8" ht="165" x14ac:dyDescent="0.25">
      <c r="A34" s="1">
        <v>29</v>
      </c>
      <c r="B34" s="3" t="str">
        <f>'Test Plan'!B34</f>
        <v>Valid Print Quote for Joe Bloggs Test Data 1</v>
      </c>
      <c r="C34" s="8">
        <v>43796</v>
      </c>
      <c r="D34" s="3" t="str">
        <f>'Test Plan'!D34</f>
        <v>A quote containing all fields correctly for Joe Bloggs and Test Data 1 should be printed</v>
      </c>
      <c r="E34" s="1" t="s">
        <v>225</v>
      </c>
      <c r="F34" s="15" t="s">
        <v>226</v>
      </c>
      <c r="G34" s="1"/>
      <c r="H34" s="1" t="s">
        <v>14</v>
      </c>
    </row>
    <row r="35" spans="1:8" ht="180" x14ac:dyDescent="0.25">
      <c r="A35" s="1">
        <v>30</v>
      </c>
      <c r="B35" s="3" t="str">
        <f>'Test Plan'!B35</f>
        <v>Valid Print Preview for Joe Bloggs Test Data 1</v>
      </c>
      <c r="C35" s="8">
        <v>43796</v>
      </c>
      <c r="D35" s="3" t="str">
        <f>'Test Plan'!D35</f>
        <v>A preview of the quote to be printed of the specified user is shown</v>
      </c>
      <c r="E35" s="1" t="s">
        <v>227</v>
      </c>
      <c r="F35" s="1" t="s">
        <v>228</v>
      </c>
      <c r="G35" s="1"/>
      <c r="H35" s="1"/>
    </row>
    <row r="36" spans="1:8" ht="60" x14ac:dyDescent="0.25">
      <c r="A36" s="1">
        <v>31</v>
      </c>
      <c r="B36" s="3" t="str">
        <f>'Test Plan'!B36</f>
        <v>Valid Menu Option File | Open a file data.txt</v>
      </c>
      <c r="C36" s="8">
        <v>43796</v>
      </c>
      <c r="D36" s="3" t="str">
        <f>'Test Plan'!D36</f>
        <v>A window for opening files appears</v>
      </c>
      <c r="E36" s="1" t="s">
        <v>235</v>
      </c>
      <c r="F36" s="1" t="s">
        <v>236</v>
      </c>
      <c r="G36" s="1"/>
      <c r="H36" s="1" t="s">
        <v>14</v>
      </c>
    </row>
    <row r="37" spans="1:8" ht="30" x14ac:dyDescent="0.25">
      <c r="A37" s="1">
        <v>32</v>
      </c>
      <c r="B37" s="3" t="str">
        <f>'Test Plan'!B37</f>
        <v>Valid Menu Option File | Close, Closes open file</v>
      </c>
      <c r="C37" s="8">
        <v>43796</v>
      </c>
      <c r="D37" s="3" t="str">
        <f>'Test Plan'!D37</f>
        <v>Open file closes</v>
      </c>
      <c r="E37" s="1" t="s">
        <v>232</v>
      </c>
      <c r="F37" s="1"/>
      <c r="G37" s="1" t="s">
        <v>13</v>
      </c>
      <c r="H37" s="1"/>
    </row>
    <row r="38" spans="1:8" ht="60" x14ac:dyDescent="0.25">
      <c r="A38" s="1">
        <v>33</v>
      </c>
      <c r="B38" s="3" t="str">
        <f>'Test Plan'!B38</f>
        <v>Valid Exit , Open file menu and select exit</v>
      </c>
      <c r="C38" s="8">
        <v>43796</v>
      </c>
      <c r="D38" s="3" t="str">
        <f>'Test Plan'!D38</f>
        <v>App shuts down</v>
      </c>
      <c r="E38" s="1" t="s">
        <v>212</v>
      </c>
      <c r="F38" s="1"/>
      <c r="G38" s="1" t="s">
        <v>13</v>
      </c>
      <c r="H38" s="1"/>
    </row>
    <row r="40" spans="1:8" x14ac:dyDescent="0.25">
      <c r="A40" s="13" t="s">
        <v>136</v>
      </c>
      <c r="B40" s="13"/>
    </row>
    <row r="70" spans="1:2" x14ac:dyDescent="0.25">
      <c r="A70" s="13" t="s">
        <v>144</v>
      </c>
      <c r="B70" s="13"/>
    </row>
    <row r="96" spans="1:1" x14ac:dyDescent="0.25">
      <c r="A96" t="s">
        <v>150</v>
      </c>
    </row>
    <row r="128" spans="1:2" x14ac:dyDescent="0.25">
      <c r="A128" s="13" t="s">
        <v>166</v>
      </c>
      <c r="B128" s="13"/>
    </row>
    <row r="154" spans="1:2" x14ac:dyDescent="0.25">
      <c r="A154" s="13" t="s">
        <v>169</v>
      </c>
      <c r="B154" s="13"/>
    </row>
    <row r="180" spans="1:2" x14ac:dyDescent="0.25">
      <c r="A180" s="13" t="s">
        <v>172</v>
      </c>
      <c r="B180" s="13"/>
    </row>
    <row r="206" spans="1:1" x14ac:dyDescent="0.25">
      <c r="A206" t="s">
        <v>177</v>
      </c>
    </row>
    <row r="232" spans="1:2" x14ac:dyDescent="0.25">
      <c r="A232" s="13" t="s">
        <v>180</v>
      </c>
      <c r="B232" s="13"/>
    </row>
    <row r="258" spans="1:2" x14ac:dyDescent="0.25">
      <c r="A258" s="13" t="s">
        <v>197</v>
      </c>
      <c r="B258" s="13"/>
    </row>
    <row r="284" spans="1:2" x14ac:dyDescent="0.25">
      <c r="A284" s="13" t="s">
        <v>200</v>
      </c>
      <c r="B284" s="13"/>
    </row>
    <row r="310" spans="1:2" x14ac:dyDescent="0.25">
      <c r="A310" s="13" t="s">
        <v>204</v>
      </c>
      <c r="B310" s="13"/>
    </row>
    <row r="336" spans="1:1" x14ac:dyDescent="0.25">
      <c r="A336" t="s">
        <v>205</v>
      </c>
    </row>
    <row r="362" spans="1:2" x14ac:dyDescent="0.25">
      <c r="A362" s="13" t="s">
        <v>210</v>
      </c>
      <c r="B362" s="13"/>
    </row>
    <row r="388" spans="1:2" x14ac:dyDescent="0.25">
      <c r="A388" s="13" t="s">
        <v>213</v>
      </c>
      <c r="B388" s="13"/>
    </row>
    <row r="414" spans="1:2" x14ac:dyDescent="0.25">
      <c r="A414" s="13" t="s">
        <v>219</v>
      </c>
      <c r="B414" s="13"/>
    </row>
    <row r="440" spans="1:2" x14ac:dyDescent="0.25">
      <c r="A440" s="13" t="s">
        <v>221</v>
      </c>
      <c r="B440" s="13"/>
    </row>
    <row r="467" spans="1:2" x14ac:dyDescent="0.25">
      <c r="A467" s="13" t="s">
        <v>229</v>
      </c>
      <c r="B467" s="13"/>
    </row>
    <row r="515" spans="1:1" x14ac:dyDescent="0.25">
      <c r="A515" t="s">
        <v>237</v>
      </c>
    </row>
  </sheetData>
  <mergeCells count="19">
    <mergeCell ref="A440:B440"/>
    <mergeCell ref="A467:B467"/>
    <mergeCell ref="A284:B284"/>
    <mergeCell ref="A310:B310"/>
    <mergeCell ref="A362:B362"/>
    <mergeCell ref="A388:B388"/>
    <mergeCell ref="A414:B414"/>
    <mergeCell ref="A128:B128"/>
    <mergeCell ref="A154:B154"/>
    <mergeCell ref="A180:B180"/>
    <mergeCell ref="A232:B232"/>
    <mergeCell ref="A258:B258"/>
    <mergeCell ref="A40:B40"/>
    <mergeCell ref="A70:B70"/>
    <mergeCell ref="A1:H1"/>
    <mergeCell ref="A2:C2"/>
    <mergeCell ref="D2:F2"/>
    <mergeCell ref="D3:F3"/>
    <mergeCell ref="G2:H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Plan</vt:lpstr>
      <vt:lpstr>Test Data</vt:lpstr>
      <vt:lpstr>Test Log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STester13</dc:creator>
  <cp:lastModifiedBy>STester13</cp:lastModifiedBy>
  <dcterms:created xsi:type="dcterms:W3CDTF">2019-11-26T15:04:50Z</dcterms:created>
  <dcterms:modified xsi:type="dcterms:W3CDTF">2019-11-28T14:56:01Z</dcterms:modified>
</cp:coreProperties>
</file>