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
    </mc:Choice>
  </mc:AlternateContent>
  <bookViews>
    <workbookView xWindow="7540" yWindow="540" windowWidth="24520" windowHeight="16660" tabRatio="500"/>
  </bookViews>
  <sheets>
    <sheet name="Instructions" sheetId="13" r:id="rId1"/>
    <sheet name="1 Dataset Details" sheetId="14" r:id="rId2"/>
    <sheet name="2 Taxon Details" sheetId="18" r:id="rId3"/>
    <sheet name="3 Event Details" sheetId="20" r:id="rId4"/>
    <sheet name="Helpful-Additions" sheetId="21" r:id="rId5"/>
    <sheet name="Help- Dataset" sheetId="8" r:id="rId6"/>
    <sheet name="Help- Taxon" sheetId="10" r:id="rId7"/>
    <sheet name="Help- Event" sheetId="9" r:id="rId8"/>
    <sheet name="Help- ExtendedOccurrence" sheetId="11" r:id="rId9"/>
    <sheet name="Help- ExtendedMeasurementOrFact" sheetId="12" r:id="rId10"/>
    <sheet name="ContextDependents" sheetId="16" state="hidden" r:id="rId11"/>
  </sheets>
  <externalReferences>
    <externalReference r:id="rId12"/>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 i="14" l="1"/>
  <c r="G9" i="21"/>
  <c r="G8" i="21"/>
  <c r="G6" i="21"/>
  <c r="G5" i="21"/>
  <c r="B48" i="20"/>
  <c r="C20" i="20"/>
  <c r="D20" i="20"/>
  <c r="E20" i="20"/>
  <c r="F20" i="20"/>
  <c r="C48" i="20"/>
  <c r="D48" i="20"/>
  <c r="E48" i="20"/>
  <c r="F48" i="20"/>
  <c r="M24" i="13"/>
  <c r="M21" i="13"/>
  <c r="J31" i="13"/>
  <c r="M17" i="13"/>
  <c r="J30" i="13"/>
  <c r="B20" i="20"/>
  <c r="B6" i="14"/>
  <c r="B6" i="20"/>
  <c r="J29" i="13"/>
  <c r="J28" i="13"/>
  <c r="J27" i="13"/>
  <c r="C18" i="13"/>
</calcChain>
</file>

<file path=xl/sharedStrings.xml><?xml version="1.0" encoding="utf-8"?>
<sst xmlns="http://schemas.openxmlformats.org/spreadsheetml/2006/main" count="833" uniqueCount="583">
  <si>
    <t>Class</t>
  </si>
  <si>
    <t>Term</t>
  </si>
  <si>
    <t>Definition</t>
  </si>
  <si>
    <t>Event</t>
  </si>
  <si>
    <t>An identifier for the set of information associated with an Event (something that occurs at a place and time).</t>
  </si>
  <si>
    <t>The amount of effort expended during an Event</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</si>
  <si>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</si>
  <si>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</si>
  <si>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</si>
  <si>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</si>
  <si>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</si>
  <si>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</si>
  <si>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</si>
  <si>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</si>
  <si>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</si>
  <si>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</si>
  <si>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</si>
  <si>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</si>
  <si>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</si>
  <si>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</si>
  <si>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</si>
  <si>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</si>
  <si>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</si>
  <si>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</si>
  <si>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</si>
  <si>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</si>
  <si>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</si>
  <si>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</si>
  <si>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</si>
  <si>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</si>
  <si>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</si>
  <si>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</si>
  <si>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</si>
  <si>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</si>
  <si>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</si>
  <si>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</si>
  <si>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</si>
  <si>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</si>
  <si>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</si>
  <si>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</si>
  <si>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</si>
  <si>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</si>
  <si>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</si>
  <si>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</si>
  <si>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</si>
  <si>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</si>
  <si>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</si>
  <si>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</si>
  <si>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</si>
  <si>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</si>
  <si>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</si>
  <si>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</si>
  <si>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</si>
  <si>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sex</t>
  </si>
  <si>
    <t>lifeStage</t>
  </si>
  <si>
    <t>establishmentMeans</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</si>
  <si>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</si>
  <si>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</si>
  <si>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</si>
  <si>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</si>
  <si>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</si>
  <si>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</si>
  <si>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</si>
  <si>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</si>
  <si>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</si>
  <si>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</si>
  <si>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</si>
  <si>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</si>
  <si>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</si>
  <si>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</si>
  <si>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</si>
  <si>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</si>
  <si>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</si>
  <si>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</si>
  <si>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</si>
  <si>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</si>
  <si>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</si>
  <si>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</si>
  <si>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</si>
  <si>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</si>
  <si>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</si>
  <si>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</si>
  <si>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</si>
  <si>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taxonID</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</si>
  <si>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</si>
  <si>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</si>
  <si>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</si>
  <si>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</si>
  <si>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</si>
  <si>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</si>
  <si>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</si>
  <si>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</si>
  <si>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</si>
  <si>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</si>
  <si>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Comments or notes about the taxon or name</t>
  </si>
  <si>
    <t>The taxonomic rank of the most specific name in the scientificName</t>
  </si>
  <si>
    <t>The authorship information for the scientificName formatted according to the conventions of the applicable nomenclaturalCode</t>
  </si>
  <si>
    <t>kingdom</t>
  </si>
  <si>
    <t>The full scientific name of the kingdom in which the taxon is classified</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</si>
  <si>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</si>
  <si>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</si>
  <si>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</si>
  <si>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</si>
  <si>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</si>
  <si>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</si>
  <si>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organismQuantity</t>
  </si>
  <si>
    <t>A number or enumeration value for the quantity of organisms</t>
  </si>
  <si>
    <t>organismQuantityType</t>
  </si>
  <si>
    <t>The type of quantification system used for the quantity of organisms</t>
  </si>
  <si>
    <t>The specific description or name of the place.</t>
  </si>
  <si>
    <t>eventRemarks</t>
  </si>
  <si>
    <t>"samplingEffort" captures details about how each sample was conducted: for example, specific times, depth, duration, and distance of a trawl.  These details may vary for each sample. They may vary for each time the activity in "samplingProtocol" is repeated.</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</si>
  <si>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</si>
  <si>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</si>
  <si>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</si>
  <si>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</si>
  <si>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</si>
  <si>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</si>
  <si>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</si>
  <si>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</si>
  <si>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 xml:space="preserve">Use the "organismQuantityType" term for the name and units of the biological measure (e.g. 'biomass'). Names can be the local naming convention used by the data originator, or a vocabulary-controlled name such as BODC or Climate&amp;Forecast, if applicable.  For best possible use of the name, whether it is a vocabulary name or not, write an explanation of the quantification measure in OBIS metadata.  Clearly indicate the units of measure of the quantity (e.g., kg per square meter ocean surface).
See "organismQuantityType" for related information.
</t>
  </si>
  <si>
    <t>Use "organismQuantity" if your dataset reports a measure of the quantity of biological life, that is, a biological quantity per unit of denominator such as time, volume, area, or other measure.  Examples of such measures are count per volume, biomass per surface area, CPUE (catch per unit effort), relative abundance. The "organismQuantity" term should contain the numeric information.  See "organismQuantityType" for related information. Note, an organismQuantity must have a corresponding organismQuantityType.</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</si>
  <si>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</si>
  <si>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</si>
  <si>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</si>
  <si>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</si>
  <si>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</si>
  <si>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</si>
  <si>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</si>
  <si>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samplingProtocol</t>
  </si>
  <si>
    <t>sampleSizeValue</t>
  </si>
  <si>
    <t>sampleSizeUnit</t>
  </si>
  <si>
    <t>samplingEffort</t>
  </si>
  <si>
    <t>locality</t>
  </si>
  <si>
    <t>use "present" or "absent"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</si>
  <si>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</si>
  <si>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</si>
  <si>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</si>
  <si>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</si>
  <si>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</si>
  <si>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</si>
  <si>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</si>
  <si>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</si>
  <si>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</si>
  <si>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</si>
  <si>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</si>
  <si>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</si>
  <si>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</si>
  <si>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</si>
  <si>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</si>
  <si>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</si>
  <si>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A description of or reference to (publication, URI) the method or protocol used to determine the measurement, fact, characteristic, or assertion.</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</si>
  <si>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</si>
  <si>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</si>
  <si>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</si>
  <si>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</si>
  <si>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</si>
  <si>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</si>
  <si>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</si>
  <si>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</si>
  <si>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</si>
  <si>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</si>
  <si>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</si>
  <si>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</si>
  <si>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</si>
  <si>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</si>
  <si>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</si>
  <si>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</si>
  <si>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</si>
  <si>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</si>
  <si>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</si>
  <si>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</si>
  <si>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</si>
  <si>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</si>
  <si>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</si>
  <si>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</si>
  <si>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</si>
  <si>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</si>
  <si>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</si>
  <si>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</si>
  <si>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</si>
  <si>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</si>
  <si>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</si>
  <si>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</si>
  <si>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</si>
  <si>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</si>
  <si>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</si>
  <si>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</si>
  <si>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</si>
  <si>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</si>
  <si>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</si>
  <si>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</si>
  <si>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</si>
  <si>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</si>
  <si>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The name of, reference to, or description of the method or protocol used during an Event.</t>
  </si>
  <si>
    <t>ROV video transect</t>
  </si>
  <si>
    <t>3km transect length</t>
  </si>
  <si>
    <t>Boreal Sponge Ground</t>
  </si>
  <si>
    <t>phylum</t>
  </si>
  <si>
    <t>class</t>
  </si>
  <si>
    <t>order</t>
  </si>
  <si>
    <t>family</t>
  </si>
  <si>
    <t>genus</t>
  </si>
  <si>
    <t>subgenus</t>
  </si>
  <si>
    <t>http://rs.tdwg.org/dwc/terms/index.htm#kingdom</t>
  </si>
  <si>
    <t>http://rs.tdwg.org/dwc/terms/index.htm#phylum</t>
  </si>
  <si>
    <t>http://rs.tdwg.org/dwc/terms/index.htm#class</t>
  </si>
  <si>
    <t>http://rs.tdwg.org/dwc/terms/index.htm#order</t>
  </si>
  <si>
    <t>http://rs.tdwg.org/dwc/terms/index.htm#family</t>
  </si>
  <si>
    <t>http://rs.tdwg.org/dwc/terms/index.htm#genus</t>
  </si>
  <si>
    <t>http://rs.tdwg.org/dwc/terms/index.htm#subgenus</t>
  </si>
  <si>
    <t>taxonDescription</t>
  </si>
  <si>
    <t>Brief description of the taxon if applicable.</t>
  </si>
  <si>
    <t>taxonImage</t>
  </si>
  <si>
    <t>Image of the taxon</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</si>
  <si>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</si>
  <si>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</si>
  <si>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</si>
  <si>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</si>
  <si>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</si>
  <si>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</si>
  <si>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</si>
  <si>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</si>
  <si>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</si>
  <si>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</si>
  <si>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</si>
  <si>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</si>
  <si>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</si>
  <si>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</si>
  <si>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</si>
  <si>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</si>
  <si>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</si>
  <si>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</si>
  <si>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</si>
  <si>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</si>
  <si>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</si>
  <si>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</si>
  <si>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m2</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</si>
  <si>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</si>
  <si>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</si>
  <si>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</si>
  <si>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</si>
  <si>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</si>
  <si>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http://rs.tdwg.org/dwc/terms/index.htm#samplingProtocol</t>
  </si>
  <si>
    <t xml:space="preserve">samplingProtocol can contain such information as sampling practices, equipment, method of operation, specific features such as mesh size. "samplingProtocol" details will likely be somewhat consistent for records within a dataset, or subsets (collections) within a dataset that use the same method.  </t>
  </si>
  <si>
    <t>Try to be consistent within SponGIS.</t>
  </si>
  <si>
    <t>This can hold info on cruise, expedition, research vessel etc.</t>
  </si>
  <si>
    <t>http://rs.tdwg.org/dwc/terms/index.htm#sampleSizeValue</t>
  </si>
  <si>
    <t xml:space="preserve">Sample size information (unit and value) are recommended to provide, if the originator has such information.  </t>
  </si>
  <si>
    <t>A sampleSizeUnit must have a corresponding sampleSizeValue, e.g., "5" for sampleSizeValue with "metre" for sampleSizeUnit</t>
  </si>
  <si>
    <t>http://rs.tdwg.org/dwc/terms/index.htm#sampleSizeUnit</t>
  </si>
  <si>
    <t>http://rs.tdwg.org/dwc/terms/index.htm#samplingEffort</t>
  </si>
  <si>
    <t>http://rs.tdwg.org/dwc/terms/index.htm#eventDate</t>
  </si>
  <si>
    <t>http://rs.tdwg.org/dwc/terms/index.htm#eventRemarks</t>
  </si>
  <si>
    <t>http://rs.tdwg.org/dwc/terms/index.htm#habitat</t>
  </si>
  <si>
    <t>The unit of measurement of the size (time duration, length, area, or volume) of a sample in a sampling event.</t>
  </si>
  <si>
    <t>A numeric value for a measurement of the size (time duration, length, area, or volume) of a sample in a sampling event.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</si>
  <si>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</si>
  <si>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</si>
  <si>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</si>
  <si>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</si>
  <si>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</si>
  <si>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</si>
  <si>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 xml:space="preserve">An identifier for the set of taxon information (data associated with the Taxon class). </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</si>
  <si>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</si>
  <si>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</si>
  <si>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</si>
  <si>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</si>
  <si>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</si>
  <si>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</si>
  <si>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</si>
  <si>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</si>
  <si>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</si>
  <si>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</si>
  <si>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Porifera</t>
  </si>
  <si>
    <t>Hexactinellida</t>
  </si>
  <si>
    <t xml:space="preserve">Amphidiscosida </t>
  </si>
  <si>
    <t>Pheronematidae</t>
  </si>
  <si>
    <t>Pheronema</t>
  </si>
  <si>
    <t>The full scientific name of the phylum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</si>
  <si>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</si>
  <si>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</si>
  <si>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</si>
  <si>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</si>
  <si>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full scientific name of the subgenus in which the taxon is classified</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</si>
  <si>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</si>
  <si>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</si>
  <si>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</si>
  <si>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</si>
  <si>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</si>
  <si>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</si>
  <si>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</si>
  <si>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</si>
  <si>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</si>
  <si>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</si>
  <si>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</si>
  <si>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</si>
  <si>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</si>
  <si>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</si>
  <si>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</si>
  <si>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</si>
  <si>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</si>
  <si>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</si>
  <si>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</si>
  <si>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</si>
  <si>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</si>
  <si>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</si>
  <si>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</si>
  <si>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</si>
  <si>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</si>
  <si>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</si>
  <si>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</si>
  <si>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</si>
  <si>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</si>
  <si>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</si>
  <si>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</si>
  <si>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</si>
  <si>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</si>
  <si>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</si>
  <si>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</si>
  <si>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</si>
  <si>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</si>
  <si>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</si>
  <si>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</si>
  <si>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</si>
  <si>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</si>
  <si>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</si>
  <si>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</si>
  <si>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</si>
  <si>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</si>
  <si>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</si>
  <si>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</si>
  <si>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</si>
  <si>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http://rs.tdwg.org/dwc/terms/index.htm#taxonID</t>
  </si>
  <si>
    <t>May be a global unique identifier or an identifier specific to the data set. If possible match with OBIS.</t>
  </si>
  <si>
    <t>Unique, match with OBIS if possibe.</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</si>
  <si>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</si>
  <si>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</si>
  <si>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</si>
  <si>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</si>
  <si>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</si>
  <si>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</si>
  <si>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</si>
  <si>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</si>
  <si>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</si>
  <si>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</si>
  <si>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</si>
  <si>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</si>
  <si>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</si>
  <si>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</si>
  <si>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</si>
  <si>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</si>
  <si>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</si>
  <si>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</si>
  <si>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</si>
  <si>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http://rs.tdwg.org/dwc/terms/index.htm#organismQuantity</t>
  </si>
  <si>
    <t>27 for organismQuantity with "individuals" for organismQuantityType</t>
  </si>
  <si>
    <t>individuals</t>
  </si>
  <si>
    <t>http://rs.tdwg.org/dwc/terms/index.htm#organismQuantityType</t>
  </si>
  <si>
    <t>http://rs.tdwg.org/dwc/terms/index.htm#sex</t>
  </si>
  <si>
    <t>male, female, hermaphrodite</t>
  </si>
  <si>
    <t>http://rs.tdwg.org/dwc/terms/index.htm#lifeStage</t>
  </si>
  <si>
    <t xml:space="preserve">The sex of the biological individual(s) represented in the Occurrence. </t>
  </si>
  <si>
    <t>Recommended best practice is to use a controlled vocabulary.</t>
  </si>
  <si>
    <t>The age class or life stage of the biological individual(s) at the time the Occurrence was recorded.</t>
  </si>
  <si>
    <t>"juvenile, "adult"</t>
  </si>
  <si>
    <t>http://rs.tdwg.org/dwc/terms/index.htm#establishmentMeans</t>
  </si>
  <si>
    <t>native, "introduced", "naturalised", "invasive", "managed"</t>
  </si>
  <si>
    <t>The process by which the biological individual(s) represented in the Occurrence became established at the location.</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</si>
  <si>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</si>
  <si>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</si>
  <si>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</si>
  <si>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</si>
  <si>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</si>
  <si>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</si>
  <si>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</si>
  <si>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</si>
  <si>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</si>
  <si>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</si>
  <si>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</si>
  <si>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</si>
  <si>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</si>
  <si>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</si>
  <si>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</si>
  <si>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</si>
  <si>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</si>
  <si>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</si>
  <si>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</si>
  <si>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</si>
  <si>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</si>
  <si>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</si>
  <si>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</si>
  <si>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</si>
  <si>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</si>
  <si>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</si>
  <si>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</si>
  <si>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</si>
  <si>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</si>
  <si>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</si>
  <si>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</si>
  <si>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</si>
  <si>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http://rs.tdwg.org/dwc/terms/index.htm#measurementMethod</t>
  </si>
  <si>
    <t>Recommended best practice is to use a controlled vocabulary, plus a description of or reference to (publication, URI) the method or protocol used to determine the measurement, fact, characteristic, or assertion.</t>
  </si>
  <si>
    <t>"rov | Hans Tore Rapp Paper", "ctd", "ship-based multibeam"</t>
  </si>
  <si>
    <t>http://rs.tdwg.org/dwc/terms/index.htm#measurementRemarks</t>
  </si>
  <si>
    <t>Example: "tip of tail missing"</t>
  </si>
  <si>
    <t>Country</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</si>
  <si>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</si>
  <si>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</si>
  <si>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</si>
  <si>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</si>
  <si>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</si>
  <si>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</si>
  <si>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</si>
  <si>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</si>
  <si>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</si>
  <si>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</si>
  <si>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</si>
  <si>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 Resource Creator</t>
    <phoneticPr fontId="1" type="noConversion"/>
  </si>
  <si>
    <t>Yes</t>
  </si>
  <si>
    <t>Bounding Box</t>
    <phoneticPr fontId="1" type="noConversion"/>
  </si>
  <si>
    <t>Decimal Lat.</t>
    <phoneticPr fontId="1" type="noConversion"/>
  </si>
  <si>
    <t>Decimal Long.</t>
    <phoneticPr fontId="1" type="noConversion"/>
  </si>
  <si>
    <t>Upper Left</t>
    <phoneticPr fontId="1" type="noConversion"/>
  </si>
  <si>
    <t>Lower right</t>
    <phoneticPr fontId="1" type="noConversion"/>
  </si>
  <si>
    <t>Universally Unique Identifier (UUID)</t>
  </si>
  <si>
    <t>People and Organizations</t>
  </si>
  <si>
    <t xml:space="preserve">Latitude and longitude to create a 'bounding box' containing the region of interest.  </t>
  </si>
  <si>
    <t>Rights Holder</t>
  </si>
  <si>
    <t>Event ID</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</si>
  <si>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</si>
  <si>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</si>
  <si>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</si>
  <si>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</si>
  <si>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</si>
  <si>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</si>
  <si>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</si>
  <si>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</si>
  <si>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</si>
  <si>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Section 1</t>
  </si>
  <si>
    <t>Section 2</t>
  </si>
  <si>
    <t>Section 3</t>
  </si>
  <si>
    <t>What kind of data are you wishing to add to SponGIS?</t>
  </si>
  <si>
    <t>Species occurrences</t>
  </si>
  <si>
    <t>Environmental data</t>
  </si>
  <si>
    <t>Both</t>
  </si>
  <si>
    <t>First please answer the questions below to set up the template with the required datafields (indicated by):</t>
  </si>
  <si>
    <t>Section 4</t>
  </si>
  <si>
    <t>Is this dataset already entered into SponGIS? You may be updating or adding new occurrences or revisions.</t>
  </si>
  <si>
    <t>Are all the species you want to add entered into SponGIS? Use www.spongis.org/data-search/ to check. Note the taxon ID's as you will need them for the occurrence sheet.</t>
  </si>
  <si>
    <t>2 - Taxon Details</t>
  </si>
  <si>
    <t>ONLY FILL THIS IN IF THE SPECIES YOU ARE ENTERING ARE NOT ALREADY IN SPONGIS</t>
  </si>
  <si>
    <t>Taxon ID</t>
  </si>
  <si>
    <t>Required fields are highlighted in red. Fields that automatically fill are in orange.</t>
  </si>
  <si>
    <t>WoRMS Aphia ID</t>
  </si>
  <si>
    <t>Filename of any images supplied.</t>
  </si>
  <si>
    <t>Brief description of the taxa suitable web:</t>
  </si>
  <si>
    <t>Comments about the taxon name:</t>
  </si>
  <si>
    <t>The authorship information for the name:</t>
  </si>
  <si>
    <t>Taxonomy</t>
  </si>
  <si>
    <t>Full Scientific Name:</t>
  </si>
  <si>
    <t>Additional Name ID</t>
  </si>
  <si>
    <t>Data ID</t>
  </si>
  <si>
    <t>Parent Event ID</t>
  </si>
  <si>
    <t>Event entry</t>
  </si>
  <si>
    <t>Spatial details</t>
  </si>
  <si>
    <t>Geographic</t>
  </si>
  <si>
    <t>Additional details</t>
  </si>
  <si>
    <t>Gazetteer</t>
  </si>
  <si>
    <t>Kingdom</t>
  </si>
  <si>
    <t>Phylum</t>
  </si>
  <si>
    <t>Order</t>
  </si>
  <si>
    <t>Family</t>
  </si>
  <si>
    <t>Genus</t>
  </si>
  <si>
    <t>Subgenus</t>
  </si>
  <si>
    <t>Highest taxon rank</t>
  </si>
  <si>
    <t>Event Date Time UTC "YYYY-MM-DDTHH:MMZ"</t>
  </si>
  <si>
    <t>Attribution-NonCommercial-ShareAlike 4.0 International</t>
  </si>
  <si>
    <t>Attribution 4.0 International</t>
  </si>
  <si>
    <t>Don't know</t>
  </si>
  <si>
    <t>Generated footprintWKT</t>
  </si>
  <si>
    <t>Section 5</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</si>
  <si>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</si>
  <si>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</si>
  <si>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</si>
  <si>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</si>
  <si>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</si>
  <si>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</si>
  <si>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</si>
  <si>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</si>
  <si>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</si>
  <si>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</si>
  <si>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</si>
  <si>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</si>
  <si>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</si>
  <si>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</si>
  <si>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DUPLICATE THE TABLE BELOW IF YOU NEED TO ADD MORE THAN 3 ORGANISMS.</t>
  </si>
  <si>
    <t>Sampling protocol used in event</t>
  </si>
  <si>
    <t>Sampling effort (e.g. todal distance of a trawl)</t>
  </si>
  <si>
    <t>Sample size value (e.g. area, distance, time)</t>
  </si>
  <si>
    <t>Sample size unit (SI: e.g. mm, m2, hr)</t>
  </si>
  <si>
    <t>Event comments</t>
  </si>
  <si>
    <t>Marine Regions Link</t>
  </si>
  <si>
    <t>Marine Regions ID</t>
  </si>
  <si>
    <t>Continent</t>
  </si>
  <si>
    <t>Named Water Body</t>
  </si>
  <si>
    <t>Locality</t>
  </si>
  <si>
    <t>Maximum depth (m)</t>
  </si>
  <si>
    <t>Minimum depth (m)</t>
  </si>
  <si>
    <t>Coordinate uncertainty (m)</t>
  </si>
  <si>
    <t>Geodetic Datum</t>
  </si>
  <si>
    <t>Location comments</t>
  </si>
  <si>
    <t>Location according to</t>
  </si>
  <si>
    <t>Extra spatial data (shapefile)</t>
  </si>
  <si>
    <t>N/S E/W</t>
  </si>
  <si>
    <t>N</t>
  </si>
  <si>
    <t>S</t>
  </si>
  <si>
    <t>W</t>
  </si>
  <si>
    <t>E</t>
  </si>
  <si>
    <t>HELPFUL COORDINATE CONVERTER NUMBERS ONLY - NO SYMBOLS</t>
  </si>
  <si>
    <t>Notes on observed habitat in which event occurred</t>
  </si>
  <si>
    <t>3a - Occurrence Details</t>
  </si>
  <si>
    <t>USE ADDITIONAL COLUMNS FOR MORE OCCURRENCE IN AN EVENT -------------&gt;</t>
  </si>
  <si>
    <t>USE ADDITIONAL COLUMNS FOR MORE ENVIRONMENT IN AN EVENT -------------&gt;</t>
  </si>
  <si>
    <t>3 - Event Details - Occurrence and Env</t>
  </si>
  <si>
    <t>DUPLICATE THE ENTIRE EVENT BELOW IF YOU NEED MORE EVENTS</t>
  </si>
  <si>
    <t>You need to complete the following Spreadsheets/subsections (ANSWER ALL ABOVE FIRST):</t>
  </si>
  <si>
    <t>Measurement ID</t>
  </si>
  <si>
    <t>Measurement Method</t>
  </si>
  <si>
    <t>Measurement Type</t>
  </si>
  <si>
    <t>Measurement Value</t>
  </si>
  <si>
    <t>Measurement Accuracy</t>
  </si>
  <si>
    <t>Measurement Unit</t>
  </si>
  <si>
    <t>Measurement Date</t>
  </si>
  <si>
    <t>Measurement Determined By</t>
  </si>
  <si>
    <t>Identified By</t>
  </si>
  <si>
    <t>Date Identified</t>
  </si>
  <si>
    <t>Identification Qualifier</t>
  </si>
  <si>
    <t>Identification Comments</t>
  </si>
  <si>
    <t>Identification References</t>
  </si>
  <si>
    <t>Type Status</t>
  </si>
  <si>
    <t>Occurrence ID</t>
  </si>
  <si>
    <t>Catalog Number</t>
  </si>
  <si>
    <t>Occurrence Comments</t>
  </si>
  <si>
    <t>Recorded By</t>
  </si>
  <si>
    <t>Organism Quantity Type</t>
  </si>
  <si>
    <t>Organism Quantity Value</t>
  </si>
  <si>
    <t>Sex</t>
  </si>
  <si>
    <t>Life Stage</t>
  </si>
  <si>
    <t>Establishment Means</t>
  </si>
  <si>
    <t>Occurrence Status</t>
  </si>
  <si>
    <t>Present</t>
  </si>
  <si>
    <t>Absent</t>
  </si>
  <si>
    <t>PreservedSpecimen</t>
  </si>
  <si>
    <t>FossilSpecimen</t>
  </si>
  <si>
    <t>LivingSpecimen</t>
  </si>
  <si>
    <t>HumanObservation</t>
  </si>
  <si>
    <t>MachineObservation</t>
  </si>
  <si>
    <t>3b - Environmental Details</t>
  </si>
  <si>
    <t>Preparations</t>
  </si>
  <si>
    <t>Associated Media</t>
  </si>
  <si>
    <t>Associated References</t>
  </si>
  <si>
    <t>Associated Sequences</t>
  </si>
  <si>
    <t>Modified</t>
  </si>
  <si>
    <t>Collection Code</t>
  </si>
  <si>
    <t>Basis Of Record</t>
  </si>
  <si>
    <t>Data Generalizations</t>
  </si>
  <si>
    <t>Dynamic Properties</t>
  </si>
  <si>
    <t>Meta - Dataset Details</t>
  </si>
  <si>
    <t>You should fill in as many fields as you can, if you don’t know what the terms are, or want to know more, then you can look at the Help-XXX</t>
  </si>
  <si>
    <t>sheets, these include examples, links to the definition of the term, descriptors and so on. First though, complete the simple table below</t>
  </si>
  <si>
    <t>which will help you know whch of the sheets within this document that you need to complete in order to submit your spreadsheet to SponGIS.</t>
  </si>
  <si>
    <t>Measurement Comments/Link to Pangaea</t>
  </si>
  <si>
    <t>1 - Dataset Details</t>
  </si>
  <si>
    <t>ONLY FILL THIS IN IF THE DATASET YOU ARE ENTERING IS NOT ALREADY IN SPONGIS</t>
  </si>
  <si>
    <t>HELPFUL COORDINATE</t>
  </si>
  <si>
    <t>Coord Converter</t>
  </si>
  <si>
    <t>Back to Event Sheet</t>
  </si>
  <si>
    <t>SponGIS Search</t>
  </si>
  <si>
    <t>WoRMS Search</t>
  </si>
  <si>
    <t>OBIS Taxon</t>
  </si>
  <si>
    <t>Access Rights</t>
  </si>
  <si>
    <t>Embargoed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</si>
</sst>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u/>
      <sz val="12"/>
      <color theme="1"/>
      <name val="Calibri"/>
      <scheme val="minor"/>
    </font>
    <font>
      <b/>
      <sz val="14"/>
      <color theme="1"/>
      <name val="Calibri"/>
      <scheme val="minor"/>
    </font>
    <font>
      <sz val="12"/>
      <color rgb="FF000000"/>
      <name val="Calibri"/>
      <scheme val="minor"/>
    </font>
    <font>
      <b/>
      <sz val="12"/>
      <color theme="1"/>
      <name val="Calibri"/>
      <family val="2"/>
      <scheme val="minor"/>
    </font>
    <font>
      <b/>
      <u/>
      <sz val="18"/>
      <color theme="1"/>
      <name val="Calibri"/>
      <scheme val="minor"/>
    </font>
    <font>
      <b/>
      <sz val="18"/>
      <color theme="0"/>
      <name val="Calibri"/>
      <scheme val="minor"/>
    </font>
    <font>
      <sz val="12"/>
      <color theme="0"/>
      <name val="Calibri"/>
      <family val="2"/>
      <scheme val="minor"/>
    </font>
    <font>
      <b/>
      <sz val="18"/>
      <color theme="1"/>
      <name val="Calibri"/>
      <scheme val="minor"/>
    </font>
    <font>
      <b/>
      <sz val="16"/>
      <name val="Arial"/>
    </font>
    <font>
      <i/>
      <sz val="11"/>
      <name val="Arial"/>
    </font>
    <font>
      <sz val="11"/>
      <name val="Arial"/>
    </font>
    <font>
      <b/>
      <sz val="12"/>
      <name val="Arial"/>
    </font>
    <font>
      <b/>
      <sz val="11"/>
      <name val="Arial"/>
    </font>
    <font>
      <sz val="12"/>
      <name val="Arial"/>
    </font>
    <font>
      <b/>
      <sz val="12"/>
      <color rgb="FFFF0000"/>
      <name val="Arial"/>
    </font>
    <font>
      <sz val="16"/>
      <color theme="1"/>
      <name val="Calibri"/>
      <family val="2"/>
      <scheme val="minor"/>
    </font>
    <font>
      <sz val="18"/>
      <color theme="1"/>
      <name val="Calibri"/>
      <family val="2"/>
      <scheme val="minor"/>
    </font>
    <font>
      <sz val="20"/>
      <color theme="1"/>
      <name val="Calibri"/>
      <family val="2"/>
      <scheme val="minor"/>
    </font>
    <font>
      <i/>
      <sz val="12"/>
      <color theme="1"/>
      <name val="Calibri"/>
      <scheme val="minor"/>
    </font>
    <font>
      <b/>
      <sz val="16"/>
      <color theme="1"/>
      <name val="Calibri"/>
      <scheme val="minor"/>
    </font>
    <font>
      <b/>
      <sz val="14.3"/>
      <color theme="1"/>
      <name val="Calibri"/>
      <scheme val="minor"/>
    </font>
    <font>
      <b/>
      <sz val="11"/>
      <color rgb="FFFF0000"/>
      <name val="Arial"/>
    </font>
    <font>
      <b/>
      <sz val="12"/>
      <color theme="1"/>
      <name val="Arial"/>
    </font>
    <font>
      <sz val="12"/>
      <color theme="1"/>
      <name val="Arial"/>
    </font>
    <font>
      <b/>
      <u/>
      <sz val="12"/>
      <color theme="10"/>
      <name val="Calibri"/>
      <scheme val="minor"/>
    </font>
    <font>
      <b/>
      <sz val="12"/>
      <color rgb="FFFF0000"/>
      <name val="Calibri"/>
      <scheme val="minor"/>
    </font>
    <font>
      <b/>
      <sz val="12"/>
      <color rgb="FF000000"/>
      <name val="Arial"/>
    </font>
    <font>
      <sz val="11"/>
      <color theme="0" tint="-0.249977111117893"/>
      <name val="Arial"/>
    </font>
  </fonts>
  <fills count="21">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DFD99"/>
        <bgColor indexed="64"/>
      </patternFill>
    </fill>
    <fill>
      <patternFill patternType="solid">
        <fgColor theme="5" tint="0.39997558519241921"/>
        <bgColor indexed="64"/>
      </patternFill>
    </fill>
  </fills>
  <borders count="61">
    <border>
      <left/>
      <right/>
      <top/>
      <bottom/>
      <diagonal/>
    </border>
    <border>
      <left/>
      <right/>
      <top style="thin">
        <color indexed="23"/>
      </top>
      <bottom/>
      <diagonal/>
    </border>
    <border>
      <left/>
      <right style="thin">
        <color indexed="23"/>
      </right>
      <top/>
      <bottom/>
      <diagonal/>
    </border>
    <border>
      <left/>
      <right/>
      <top/>
      <bottom style="thin">
        <color indexed="23"/>
      </bottom>
      <diagonal/>
    </border>
    <border>
      <left/>
      <right style="thin">
        <color indexed="23"/>
      </right>
      <top/>
      <bottom style="thin">
        <color indexed="23"/>
      </bottom>
      <diagonal/>
    </border>
    <border>
      <left style="medium">
        <color indexed="16"/>
      </left>
      <right/>
      <top style="medium">
        <color indexed="16"/>
      </top>
      <bottom/>
      <diagonal/>
    </border>
    <border>
      <left/>
      <right/>
      <top style="medium">
        <color auto="1"/>
      </top>
      <bottom/>
      <diagonal/>
    </border>
    <border>
      <left/>
      <right style="thin">
        <color indexed="23"/>
      </right>
      <top style="medium">
        <color auto="1"/>
      </top>
      <bottom/>
      <diagonal/>
    </border>
    <border>
      <left style="hair">
        <color indexed="23"/>
      </left>
      <right/>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auto="1"/>
      </top>
      <bottom/>
      <diagonal/>
    </border>
    <border>
      <left/>
      <right style="medium">
        <color theme="8" tint="-0.249977111117893"/>
      </right>
      <top style="medium">
        <color auto="1"/>
      </top>
      <bottom/>
      <diagonal/>
    </border>
    <border>
      <left style="medium">
        <color theme="8" tint="-0.249977111117893"/>
      </left>
      <right/>
      <top/>
      <bottom/>
      <diagonal/>
    </border>
    <border>
      <left/>
      <right style="medium">
        <color theme="8" tint="-0.249977111117893"/>
      </right>
      <top/>
      <bottom/>
      <diagonal/>
    </border>
    <border>
      <left/>
      <right style="medium">
        <color theme="8" tint="-0.249977111117893"/>
      </right>
      <top style="hair">
        <color indexed="23"/>
      </top>
      <bottom/>
      <diagonal/>
    </border>
    <border>
      <left/>
      <right style="medium">
        <color theme="8" tint="-0.249977111117893"/>
      </right>
      <top/>
      <bottom style="medium">
        <color indexed="16"/>
      </bottom>
      <diagonal/>
    </border>
    <border>
      <left style="medium">
        <color theme="8" tint="-0.249977111117893"/>
      </left>
      <right/>
      <top/>
      <bottom style="thin">
        <color indexed="23"/>
      </bottom>
      <diagonal/>
    </border>
    <border>
      <left style="medium">
        <color theme="8" tint="-0.249977111117893"/>
      </left>
      <right/>
      <top style="thin">
        <color indexed="23"/>
      </top>
      <bottom/>
      <diagonal/>
    </border>
    <border>
      <left/>
      <right style="medium">
        <color theme="8" tint="-0.249977111117893"/>
      </right>
      <top style="thin">
        <color indexed="2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top style="thin">
        <color theme="1"/>
      </top>
      <bottom/>
      <diagonal/>
    </border>
    <border>
      <left/>
      <right/>
      <top/>
      <bottom style="thin">
        <color theme="1"/>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top/>
      <bottom/>
      <diagonal/>
    </border>
    <border>
      <left/>
      <right style="medium">
        <color theme="1" tint="4.9989318521683403E-2"/>
      </right>
      <top/>
      <bottom/>
      <diagonal/>
    </border>
    <border>
      <left style="medium">
        <color theme="1" tint="4.9989318521683403E-2"/>
      </left>
      <right/>
      <top/>
      <bottom style="medium">
        <color theme="1" tint="4.9989318521683403E-2"/>
      </bottom>
      <diagonal/>
    </border>
    <border>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bottom/>
      <diagonal/>
    </border>
    <border>
      <left style="medium">
        <color theme="1" tint="4.9989318521683403E-2"/>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medium">
        <color theme="1" tint="4.9989318521683403E-2"/>
      </top>
      <bottom style="thin">
        <color theme="1" tint="4.9989318521683403E-2"/>
      </bottom>
      <diagonal/>
    </border>
    <border>
      <left/>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diagonal/>
    </border>
    <border>
      <left style="thin">
        <color theme="1" tint="4.9989318521683403E-2"/>
      </left>
      <right style="medium">
        <color theme="1" tint="4.9989318521683403E-2"/>
      </right>
      <top/>
      <bottom style="medium">
        <color theme="1" tint="4.9989318521683403E-2"/>
      </bottom>
      <diagonal/>
    </border>
    <border>
      <left style="medium">
        <color theme="1" tint="4.9989318521683403E-2"/>
      </left>
      <right/>
      <top style="thin">
        <color theme="1"/>
      </top>
      <bottom/>
      <diagonal/>
    </border>
    <border>
      <left/>
      <right style="medium">
        <color theme="1" tint="4.9989318521683403E-2"/>
      </right>
      <top style="thin">
        <color theme="1"/>
      </top>
      <bottom/>
      <diagonal/>
    </border>
    <border>
      <left style="medium">
        <color theme="1" tint="4.9989318521683403E-2"/>
      </left>
      <right/>
      <top/>
      <bottom style="thin">
        <color theme="1"/>
      </bottom>
      <diagonal/>
    </border>
    <border>
      <left/>
      <right style="medium">
        <color theme="1" tint="4.9989318521683403E-2"/>
      </right>
      <top/>
      <bottom style="thin">
        <color theme="1"/>
      </bottom>
      <diagonal/>
    </border>
  </borders>
  <cellStyleXfs count="10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40">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0" fillId="0" borderId="0" xfId="0" applyFont="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4" fillId="16" borderId="1" xfId="0" applyFont="1" applyFill="1" applyBorder="1"/>
    <xf numFmtId="0" fontId="14" fillId="0" borderId="0" xfId="0" applyFont="1"/>
    <xf numFmtId="0" fontId="14" fillId="16" borderId="0" xfId="0" applyFont="1" applyFill="1" applyBorder="1"/>
    <xf numFmtId="0" fontId="14" fillId="16" borderId="2" xfId="0" applyFont="1" applyFill="1" applyBorder="1"/>
    <xf numFmtId="0" fontId="14" fillId="0" borderId="0" xfId="0" applyFont="1" applyBorder="1" applyAlignment="1">
      <alignment wrapText="1"/>
    </xf>
    <xf numFmtId="0" fontId="14" fillId="0" borderId="0" xfId="0" applyFont="1" applyFill="1"/>
    <xf numFmtId="0" fontId="0" fillId="0" borderId="0" xfId="0" applyFill="1"/>
    <xf numFmtId="0" fontId="15" fillId="16" borderId="0" xfId="0" applyFont="1" applyFill="1" applyBorder="1"/>
    <xf numFmtId="0" fontId="17" fillId="0" borderId="0" xfId="0" applyFont="1" applyFill="1" applyBorder="1" applyAlignment="1">
      <alignment vertical="top" wrapText="1"/>
    </xf>
    <xf numFmtId="0" fontId="15" fillId="0" borderId="0" xfId="0" applyFont="1" applyFill="1" applyBorder="1"/>
    <xf numFmtId="0" fontId="17" fillId="0" borderId="0" xfId="0" applyFont="1" applyBorder="1"/>
    <xf numFmtId="0" fontId="15" fillId="16" borderId="0" xfId="0" applyFont="1" applyFill="1" applyBorder="1" applyAlignment="1" applyProtection="1">
      <alignment horizontal="center"/>
      <protection locked="0"/>
    </xf>
    <xf numFmtId="164" fontId="17" fillId="0" borderId="5" xfId="0" applyNumberFormat="1" applyFont="1" applyFill="1" applyBorder="1" applyProtection="1">
      <protection locked="0"/>
    </xf>
    <xf numFmtId="0" fontId="0" fillId="0" borderId="0" xfId="0" applyBorder="1"/>
    <xf numFmtId="0" fontId="13" fillId="16" borderId="6" xfId="0" applyFont="1" applyFill="1" applyBorder="1"/>
    <xf numFmtId="0" fontId="14" fillId="16" borderId="6" xfId="0" applyFont="1" applyFill="1" applyBorder="1"/>
    <xf numFmtId="0" fontId="14" fillId="16" borderId="7" xfId="0" applyFont="1" applyFill="1" applyBorder="1"/>
    <xf numFmtId="0" fontId="14" fillId="0" borderId="6" xfId="0" applyFont="1" applyBorder="1"/>
    <xf numFmtId="0" fontId="0" fillId="0" borderId="6" xfId="0" applyBorder="1"/>
    <xf numFmtId="0" fontId="14" fillId="0" borderId="0" xfId="0" applyFont="1" applyBorder="1"/>
    <xf numFmtId="164" fontId="17" fillId="0" borderId="8" xfId="0" applyNumberFormat="1" applyFont="1" applyFill="1" applyBorder="1" applyProtection="1">
      <protection locked="0"/>
    </xf>
    <xf numFmtId="0" fontId="15" fillId="16" borderId="10" xfId="0" applyFont="1" applyFill="1" applyBorder="1" applyAlignment="1" applyProtection="1">
      <alignment horizontal="right"/>
      <protection locked="0"/>
    </xf>
    <xf numFmtId="0" fontId="15" fillId="16" borderId="10" xfId="0" applyFont="1" applyFill="1" applyBorder="1" applyAlignment="1" applyProtection="1">
      <alignment horizontal="right" vertical="top"/>
      <protection locked="0"/>
    </xf>
    <xf numFmtId="0" fontId="15" fillId="16" borderId="11" xfId="0" applyFont="1" applyFill="1" applyBorder="1" applyAlignment="1" applyProtection="1">
      <alignment horizontal="right" vertical="top"/>
      <protection locked="0"/>
    </xf>
    <xf numFmtId="0" fontId="12" fillId="16" borderId="13" xfId="0" applyFont="1" applyFill="1" applyBorder="1"/>
    <xf numFmtId="0" fontId="14" fillId="16" borderId="15" xfId="0" applyFont="1" applyFill="1" applyBorder="1"/>
    <xf numFmtId="0" fontId="15" fillId="16" borderId="16" xfId="0" applyFont="1" applyFill="1" applyBorder="1" applyAlignment="1" applyProtection="1">
      <alignment horizontal="center"/>
      <protection locked="0"/>
    </xf>
    <xf numFmtId="0" fontId="15" fillId="6" borderId="15" xfId="0" applyFont="1" applyFill="1" applyBorder="1" applyAlignment="1">
      <alignment vertical="top"/>
    </xf>
    <xf numFmtId="164" fontId="17" fillId="0" borderId="17" xfId="0" applyNumberFormat="1" applyFont="1" applyFill="1" applyBorder="1" applyProtection="1">
      <protection locked="0"/>
    </xf>
    <xf numFmtId="164" fontId="17" fillId="0" borderId="18" xfId="0" applyNumberFormat="1" applyFont="1" applyFill="1" applyBorder="1" applyProtection="1">
      <protection locked="0"/>
    </xf>
    <xf numFmtId="0" fontId="14" fillId="0" borderId="16" xfId="0" applyFont="1" applyBorder="1"/>
    <xf numFmtId="0" fontId="15" fillId="6" borderId="15" xfId="0" applyFont="1" applyFill="1" applyBorder="1" applyAlignment="1">
      <alignment vertical="top" wrapText="1"/>
    </xf>
    <xf numFmtId="0" fontId="14" fillId="0" borderId="15" xfId="0" applyFont="1" applyBorder="1"/>
    <xf numFmtId="0" fontId="12" fillId="16" borderId="20" xfId="0" applyFont="1" applyFill="1" applyBorder="1"/>
    <xf numFmtId="0" fontId="14" fillId="16" borderId="21" xfId="0" applyFont="1" applyFill="1" applyBorder="1"/>
    <xf numFmtId="0" fontId="15" fillId="16" borderId="15" xfId="0" applyFont="1" applyFill="1" applyBorder="1"/>
    <xf numFmtId="0" fontId="15" fillId="16" borderId="16" xfId="0" applyFont="1" applyFill="1" applyBorder="1"/>
    <xf numFmtId="0" fontId="15" fillId="16" borderId="15" xfId="0" applyFont="1" applyFill="1" applyBorder="1" applyAlignment="1">
      <alignment vertical="top"/>
    </xf>
    <xf numFmtId="0" fontId="17" fillId="0" borderId="16" xfId="0" quotePrefix="1" applyFont="1" applyFill="1" applyBorder="1" applyAlignment="1">
      <alignment vertical="top" wrapText="1"/>
    </xf>
    <xf numFmtId="0" fontId="15" fillId="16" borderId="22" xfId="0" applyFont="1" applyFill="1" applyBorder="1" applyAlignment="1">
      <alignment vertical="top"/>
    </xf>
    <xf numFmtId="0" fontId="17" fillId="0" borderId="23" xfId="0" applyFont="1" applyBorder="1" applyAlignment="1">
      <alignment vertical="top" wrapText="1"/>
    </xf>
    <xf numFmtId="0" fontId="0" fillId="0" borderId="23" xfId="0" applyBorder="1"/>
    <xf numFmtId="0" fontId="17" fillId="0" borderId="24" xfId="0" quotePrefix="1" applyFont="1" applyBorder="1" applyAlignment="1">
      <alignment vertical="top" wrapText="1"/>
    </xf>
    <xf numFmtId="0" fontId="22" fillId="15" borderId="0" xfId="0" applyFont="1" applyFill="1"/>
    <xf numFmtId="0" fontId="0" fillId="17" borderId="12" xfId="0" applyFill="1" applyBorder="1"/>
    <xf numFmtId="0" fontId="23" fillId="15" borderId="0" xfId="0" applyFont="1" applyFill="1"/>
    <xf numFmtId="0" fontId="19" fillId="15" borderId="0" xfId="0" applyFont="1" applyFill="1"/>
    <xf numFmtId="0" fontId="0" fillId="15" borderId="26" xfId="0" applyFill="1" applyBorder="1"/>
    <xf numFmtId="0" fontId="16" fillId="15" borderId="0" xfId="0" applyFont="1" applyFill="1" applyBorder="1" applyAlignment="1">
      <alignment horizontal="right"/>
    </xf>
    <xf numFmtId="0" fontId="0" fillId="15" borderId="0" xfId="0" applyFill="1" applyBorder="1"/>
    <xf numFmtId="0" fontId="0" fillId="15" borderId="0" xfId="0" applyFill="1" applyBorder="1" applyAlignment="1">
      <alignment horizontal="left" vertical="top" wrapText="1"/>
    </xf>
    <xf numFmtId="0" fontId="0" fillId="15" borderId="0" xfId="0" applyFill="1" applyBorder="1" applyAlignment="1">
      <alignment horizontal="center" vertical="top" wrapText="1"/>
    </xf>
    <xf numFmtId="0" fontId="0" fillId="17" borderId="12" xfId="0" applyFill="1" applyBorder="1" applyAlignment="1">
      <alignment horizontal="center"/>
    </xf>
    <xf numFmtId="0" fontId="24" fillId="15" borderId="0" xfId="0" applyFont="1" applyFill="1"/>
    <xf numFmtId="0" fontId="14" fillId="15" borderId="0" xfId="0" applyFont="1" applyFill="1" applyBorder="1"/>
    <xf numFmtId="0" fontId="10" fillId="15" borderId="0" xfId="0" applyFont="1" applyFill="1"/>
    <xf numFmtId="0" fontId="7" fillId="15" borderId="25" xfId="0" applyFont="1" applyFill="1" applyBorder="1" applyAlignment="1">
      <alignment horizontal="right"/>
    </xf>
    <xf numFmtId="0" fontId="0" fillId="15" borderId="27" xfId="0" applyFill="1" applyBorder="1"/>
    <xf numFmtId="0" fontId="20" fillId="15" borderId="0" xfId="0" applyFont="1" applyFill="1" applyBorder="1"/>
    <xf numFmtId="0" fontId="12" fillId="16" borderId="31" xfId="0" applyFont="1" applyFill="1" applyBorder="1"/>
    <xf numFmtId="0" fontId="13" fillId="16" borderId="32" xfId="0" applyFont="1" applyFill="1" applyBorder="1"/>
    <xf numFmtId="0" fontId="14" fillId="16" borderId="32" xfId="0" applyFont="1" applyFill="1" applyBorder="1"/>
    <xf numFmtId="0" fontId="14" fillId="16" borderId="34" xfId="0" applyFont="1" applyFill="1" applyBorder="1"/>
    <xf numFmtId="0" fontId="15" fillId="6" borderId="34" xfId="0" applyFont="1" applyFill="1" applyBorder="1" applyAlignment="1">
      <alignment vertical="top"/>
    </xf>
    <xf numFmtId="0" fontId="15" fillId="16" borderId="34" xfId="0" applyFont="1" applyFill="1" applyBorder="1"/>
    <xf numFmtId="0" fontId="15" fillId="16" borderId="34" xfId="0" applyFont="1" applyFill="1" applyBorder="1" applyAlignment="1">
      <alignment vertical="top"/>
    </xf>
    <xf numFmtId="0" fontId="15" fillId="16" borderId="36" xfId="0" applyFont="1" applyFill="1" applyBorder="1" applyAlignment="1">
      <alignment vertical="top"/>
    </xf>
    <xf numFmtId="0" fontId="16" fillId="15" borderId="25" xfId="0" applyFont="1" applyFill="1" applyBorder="1" applyAlignment="1">
      <alignment horizontal="right" vertical="top"/>
    </xf>
    <xf numFmtId="0" fontId="0" fillId="17" borderId="12" xfId="0" applyFill="1" applyBorder="1" applyAlignment="1">
      <alignment horizontal="center" vertical="center"/>
    </xf>
    <xf numFmtId="0" fontId="0" fillId="15" borderId="26" xfId="0" applyFill="1" applyBorder="1" applyAlignment="1">
      <alignment vertical="top"/>
    </xf>
    <xf numFmtId="0" fontId="0" fillId="15" borderId="26" xfId="0" applyFill="1" applyBorder="1" applyAlignment="1">
      <alignment horizontal="left" vertical="top"/>
    </xf>
    <xf numFmtId="0" fontId="12" fillId="0" borderId="0" xfId="0" applyFont="1" applyFill="1" applyBorder="1"/>
    <xf numFmtId="0" fontId="12" fillId="0" borderId="13" xfId="0" applyFont="1" applyFill="1" applyBorder="1"/>
    <xf numFmtId="0" fontId="25" fillId="0" borderId="0" xfId="0" applyFont="1"/>
    <xf numFmtId="0" fontId="16" fillId="18" borderId="15" xfId="0" applyFont="1" applyFill="1" applyBorder="1" applyAlignment="1">
      <alignment vertical="top"/>
    </xf>
    <xf numFmtId="0" fontId="16" fillId="16" borderId="34" xfId="0" applyFont="1" applyFill="1" applyBorder="1"/>
    <xf numFmtId="0" fontId="15" fillId="16" borderId="36" xfId="0" applyFont="1" applyFill="1" applyBorder="1"/>
    <xf numFmtId="0" fontId="26" fillId="6" borderId="34" xfId="0" applyFont="1" applyFill="1" applyBorder="1" applyAlignment="1">
      <alignment vertical="top" wrapText="1"/>
    </xf>
    <xf numFmtId="0" fontId="15" fillId="18" borderId="34" xfId="0" applyFont="1" applyFill="1" applyBorder="1" applyAlignment="1">
      <alignment vertical="top"/>
    </xf>
    <xf numFmtId="0" fontId="14" fillId="16" borderId="33" xfId="0" applyFont="1" applyFill="1" applyBorder="1"/>
    <xf numFmtId="0" fontId="15" fillId="6" borderId="34" xfId="0" applyFont="1" applyFill="1" applyBorder="1" applyAlignment="1">
      <alignment horizontal="left" vertical="top"/>
    </xf>
    <xf numFmtId="0" fontId="17" fillId="15" borderId="0" xfId="0" applyFont="1" applyFill="1" applyBorder="1" applyAlignment="1">
      <alignment vertical="top"/>
    </xf>
    <xf numFmtId="0" fontId="0" fillId="0" borderId="35" xfId="0" applyFont="1" applyBorder="1"/>
    <xf numFmtId="0" fontId="0" fillId="0" borderId="38" xfId="0" applyFont="1" applyBorder="1"/>
    <xf numFmtId="0" fontId="0" fillId="0" borderId="34" xfId="0" applyFont="1" applyBorder="1"/>
    <xf numFmtId="0" fontId="0" fillId="0" borderId="36" xfId="0" applyFont="1" applyBorder="1"/>
    <xf numFmtId="0" fontId="15" fillId="6" borderId="34" xfId="0" applyFont="1" applyFill="1" applyBorder="1" applyAlignment="1">
      <alignment wrapText="1"/>
    </xf>
    <xf numFmtId="0" fontId="15" fillId="16" borderId="39" xfId="0" applyFont="1" applyFill="1" applyBorder="1"/>
    <xf numFmtId="0" fontId="15" fillId="16" borderId="40" xfId="0" applyFont="1" applyFill="1" applyBorder="1"/>
    <xf numFmtId="0" fontId="15" fillId="6" borderId="0" xfId="0" applyFont="1" applyFill="1" applyBorder="1"/>
    <xf numFmtId="0" fontId="14" fillId="18" borderId="0" xfId="0" applyFont="1" applyFill="1" applyBorder="1" applyAlignment="1">
      <alignment horizontal="left" vertical="top" wrapText="1"/>
    </xf>
    <xf numFmtId="0" fontId="7" fillId="15" borderId="26" xfId="0" applyFont="1" applyFill="1" applyBorder="1"/>
    <xf numFmtId="0" fontId="28" fillId="15" borderId="26" xfId="107" applyFont="1" applyFill="1" applyBorder="1"/>
    <xf numFmtId="0" fontId="29" fillId="0" borderId="0" xfId="0" applyFont="1"/>
    <xf numFmtId="0" fontId="0" fillId="15" borderId="0" xfId="0" applyFont="1" applyFill="1" applyBorder="1"/>
    <xf numFmtId="0" fontId="15" fillId="16" borderId="44" xfId="0" applyFont="1" applyFill="1" applyBorder="1"/>
    <xf numFmtId="0" fontId="0" fillId="0" borderId="47" xfId="0" applyBorder="1"/>
    <xf numFmtId="0" fontId="15" fillId="16" borderId="49" xfId="0" applyFont="1" applyFill="1" applyBorder="1"/>
    <xf numFmtId="0" fontId="15" fillId="16" borderId="50" xfId="0" applyFont="1" applyFill="1" applyBorder="1"/>
    <xf numFmtId="0" fontId="15" fillId="16" borderId="52" xfId="0" applyFont="1" applyFill="1" applyBorder="1"/>
    <xf numFmtId="0" fontId="15" fillId="16" borderId="53" xfId="0" applyFont="1" applyFill="1" applyBorder="1"/>
    <xf numFmtId="0" fontId="15" fillId="16" borderId="54" xfId="0" applyFont="1" applyFill="1" applyBorder="1"/>
    <xf numFmtId="0" fontId="15" fillId="16" borderId="51" xfId="0" applyFont="1" applyFill="1" applyBorder="1"/>
    <xf numFmtId="0" fontId="0" fillId="18" borderId="55" xfId="0" applyFill="1" applyBorder="1"/>
    <xf numFmtId="0" fontId="0" fillId="18" borderId="56" xfId="0" applyFill="1" applyBorder="1"/>
    <xf numFmtId="0" fontId="12" fillId="16" borderId="41" xfId="0" applyFont="1" applyFill="1" applyBorder="1"/>
    <xf numFmtId="0" fontId="17" fillId="16" borderId="42" xfId="0" applyFont="1" applyFill="1" applyBorder="1"/>
    <xf numFmtId="0" fontId="1" fillId="16" borderId="43" xfId="107" applyFill="1" applyBorder="1"/>
    <xf numFmtId="0" fontId="15" fillId="16" borderId="57" xfId="0" applyFont="1" applyFill="1" applyBorder="1"/>
    <xf numFmtId="0" fontId="0" fillId="0" borderId="58" xfId="0" applyFont="1" applyBorder="1"/>
    <xf numFmtId="0" fontId="1" fillId="16" borderId="44" xfId="107" applyFill="1" applyBorder="1" applyAlignment="1">
      <alignment horizontal="center"/>
    </xf>
    <xf numFmtId="0" fontId="0" fillId="0" borderId="45" xfId="0" applyFont="1" applyBorder="1"/>
    <xf numFmtId="0" fontId="15" fillId="16" borderId="59" xfId="0" applyFont="1" applyFill="1" applyBorder="1"/>
    <xf numFmtId="0" fontId="0" fillId="0" borderId="60" xfId="0" applyFont="1" applyBorder="1"/>
    <xf numFmtId="0" fontId="17" fillId="18" borderId="0" xfId="0" applyFont="1" applyFill="1" applyBorder="1"/>
    <xf numFmtId="0" fontId="17" fillId="0" borderId="47" xfId="0" applyFont="1" applyBorder="1"/>
    <xf numFmtId="0" fontId="27" fillId="0" borderId="0" xfId="0" applyFont="1" applyBorder="1"/>
    <xf numFmtId="0" fontId="27" fillId="0" borderId="45" xfId="0" applyFont="1" applyBorder="1"/>
    <xf numFmtId="0" fontId="27" fillId="0" borderId="47" xfId="0" applyFont="1" applyBorder="1"/>
    <xf numFmtId="0" fontId="27" fillId="0" borderId="48" xfId="0" applyFont="1" applyBorder="1"/>
    <xf numFmtId="0" fontId="30" fillId="6" borderId="44" xfId="0" applyFont="1" applyFill="1" applyBorder="1" applyAlignment="1">
      <alignment wrapText="1"/>
    </xf>
    <xf numFmtId="0" fontId="26" fillId="6" borderId="44" xfId="0" applyFont="1" applyFill="1" applyBorder="1" applyAlignment="1">
      <alignment wrapText="1"/>
    </xf>
    <xf numFmtId="0" fontId="26" fillId="18" borderId="44" xfId="0" applyFont="1" applyFill="1" applyBorder="1" applyAlignment="1">
      <alignment vertical="top" wrapText="1"/>
    </xf>
    <xf numFmtId="0" fontId="16" fillId="19" borderId="34" xfId="0" applyFont="1" applyFill="1" applyBorder="1"/>
    <xf numFmtId="0" fontId="12" fillId="19" borderId="41" xfId="0" applyFont="1" applyFill="1" applyBorder="1"/>
    <xf numFmtId="0" fontId="25" fillId="19" borderId="42" xfId="0" applyFont="1" applyFill="1" applyBorder="1"/>
    <xf numFmtId="0" fontId="0" fillId="19" borderId="42" xfId="0" applyFill="1" applyBorder="1"/>
    <xf numFmtId="0" fontId="0" fillId="19" borderId="43" xfId="0" applyFill="1" applyBorder="1"/>
    <xf numFmtId="0" fontId="26" fillId="19" borderId="44" xfId="0" applyFont="1" applyFill="1" applyBorder="1" applyAlignment="1">
      <alignment wrapText="1"/>
    </xf>
    <xf numFmtId="0" fontId="15" fillId="19" borderId="44" xfId="0" applyFont="1" applyFill="1" applyBorder="1" applyAlignment="1">
      <alignment wrapText="1"/>
    </xf>
    <xf numFmtId="0" fontId="26" fillId="19" borderId="46" xfId="0" applyFont="1" applyFill="1" applyBorder="1" applyAlignment="1">
      <alignment wrapText="1"/>
    </xf>
    <xf numFmtId="0" fontId="18" fillId="19" borderId="42" xfId="0" applyFont="1" applyFill="1" applyBorder="1"/>
    <xf numFmtId="0" fontId="27" fillId="19" borderId="42" xfId="0" applyFont="1" applyFill="1" applyBorder="1"/>
    <xf numFmtId="0" fontId="27" fillId="19" borderId="43" xfId="0" applyFont="1" applyFill="1" applyBorder="1"/>
    <xf numFmtId="0" fontId="26" fillId="18" borderId="44" xfId="0" applyFont="1" applyFill="1" applyBorder="1" applyAlignment="1">
      <alignment wrapText="1"/>
    </xf>
    <xf numFmtId="0" fontId="0" fillId="0" borderId="0" xfId="0" quotePrefix="1"/>
    <xf numFmtId="0" fontId="0" fillId="15" borderId="0" xfId="0" applyFill="1" applyAlignment="1">
      <alignment horizontal="left" vertical="top" wrapText="1"/>
    </xf>
    <xf numFmtId="0" fontId="26" fillId="6" borderId="19" xfId="0" applyFont="1" applyFill="1" applyBorder="1" applyAlignment="1">
      <alignment vertical="top"/>
    </xf>
    <xf numFmtId="0" fontId="1" fillId="0" borderId="0" xfId="107" applyFill="1" applyBorder="1" applyAlignment="1">
      <alignment vertical="top" wrapText="1"/>
    </xf>
    <xf numFmtId="0" fontId="1" fillId="16" borderId="44" xfId="107" applyFill="1" applyBorder="1" applyAlignment="1">
      <alignment horizontal="right"/>
    </xf>
    <xf numFmtId="0" fontId="1" fillId="0" borderId="0" xfId="107" applyFill="1" applyBorder="1"/>
    <xf numFmtId="0" fontId="14" fillId="15" borderId="0" xfId="0" applyFont="1" applyFill="1" applyBorder="1" applyAlignment="1">
      <alignment vertical="top"/>
    </xf>
    <xf numFmtId="0" fontId="1" fillId="15" borderId="0" xfId="107" applyFill="1" applyBorder="1" applyAlignment="1">
      <alignment vertical="top"/>
    </xf>
    <xf numFmtId="0" fontId="31" fillId="15" borderId="0" xfId="0" applyFont="1" applyFill="1" applyBorder="1" applyAlignment="1">
      <alignment vertical="top"/>
    </xf>
    <xf numFmtId="0" fontId="16" fillId="15" borderId="0" xfId="0" applyFont="1" applyFill="1" applyBorder="1" applyAlignment="1">
      <alignment horizontal="right" vertical="top"/>
    </xf>
    <xf numFmtId="0" fontId="0" fillId="15" borderId="0" xfId="0" applyFill="1" applyBorder="1" applyAlignment="1">
      <alignment vertical="top"/>
    </xf>
    <xf numFmtId="0" fontId="0" fillId="15" borderId="0" xfId="0" applyFill="1" applyBorder="1" applyAlignment="1">
      <alignment horizontal="center" vertical="center"/>
    </xf>
    <xf numFmtId="0" fontId="23" fillId="15" borderId="15" xfId="0" applyFont="1" applyFill="1" applyBorder="1" applyAlignment="1">
      <alignment horizontal="left" vertical="top" wrapText="1"/>
    </xf>
    <xf numFmtId="0" fontId="23" fillId="15" borderId="0" xfId="0" applyFont="1" applyFill="1" applyBorder="1" applyAlignment="1">
      <alignment horizontal="left" vertical="top" wrapText="1"/>
    </xf>
    <xf numFmtId="0" fontId="23" fillId="15" borderId="16" xfId="0" applyFont="1" applyFill="1" applyBorder="1" applyAlignment="1">
      <alignment horizontal="left" vertical="top" wrapText="1"/>
    </xf>
    <xf numFmtId="0" fontId="23" fillId="15" borderId="22" xfId="0" applyFont="1" applyFill="1" applyBorder="1" applyAlignment="1">
      <alignment horizontal="left" vertical="top" wrapText="1"/>
    </xf>
    <xf numFmtId="0" fontId="23" fillId="15" borderId="23" xfId="0" applyFont="1" applyFill="1" applyBorder="1" applyAlignment="1">
      <alignment horizontal="left" vertical="top" wrapText="1"/>
    </xf>
    <xf numFmtId="0" fontId="23" fillId="15" borderId="24" xfId="0" applyFont="1" applyFill="1" applyBorder="1" applyAlignment="1">
      <alignment horizontal="left" vertical="top" wrapText="1"/>
    </xf>
    <xf numFmtId="0" fontId="0" fillId="15" borderId="26" xfId="0" applyFill="1" applyBorder="1" applyAlignment="1">
      <alignment horizontal="left" vertical="top" wrapText="1"/>
    </xf>
    <xf numFmtId="0" fontId="0" fillId="15" borderId="27" xfId="0" applyFill="1" applyBorder="1" applyAlignment="1">
      <alignment horizontal="left" vertical="top" wrapText="1"/>
    </xf>
    <xf numFmtId="0" fontId="23" fillId="15" borderId="28" xfId="0" applyFont="1" applyFill="1" applyBorder="1" applyAlignment="1">
      <alignment horizontal="left" vertical="top" wrapText="1"/>
    </xf>
    <xf numFmtId="0" fontId="23" fillId="15" borderId="29" xfId="0" applyFont="1" applyFill="1" applyBorder="1" applyAlignment="1">
      <alignment horizontal="left" vertical="top" wrapText="1"/>
    </xf>
    <xf numFmtId="0" fontId="23" fillId="15" borderId="30" xfId="0" applyFont="1" applyFill="1" applyBorder="1" applyAlignment="1">
      <alignment horizontal="left" vertical="top" wrapText="1"/>
    </xf>
    <xf numFmtId="0" fontId="21" fillId="15" borderId="0" xfId="0" applyFont="1" applyFill="1" applyAlignment="1">
      <alignment horizontal="left"/>
    </xf>
    <xf numFmtId="0" fontId="0" fillId="15" borderId="0" xfId="0" applyFill="1" applyAlignment="1">
      <alignment horizontal="left" vertical="top" wrapText="1"/>
    </xf>
    <xf numFmtId="0" fontId="0" fillId="15" borderId="22" xfId="0" applyFill="1" applyBorder="1" applyAlignment="1">
      <alignment horizontal="left" vertical="top" wrapText="1"/>
    </xf>
    <xf numFmtId="0" fontId="0" fillId="15" borderId="23" xfId="0" applyFill="1" applyBorder="1" applyAlignment="1">
      <alignment horizontal="left" vertical="top" wrapText="1"/>
    </xf>
    <xf numFmtId="0" fontId="0" fillId="15" borderId="25" xfId="0" applyFill="1" applyBorder="1" applyAlignment="1">
      <alignment horizontal="center" vertical="center" wrapText="1"/>
    </xf>
    <xf numFmtId="0" fontId="0" fillId="15" borderId="26" xfId="0" applyFill="1" applyBorder="1" applyAlignment="1">
      <alignment horizontal="center" vertical="center" wrapText="1"/>
    </xf>
    <xf numFmtId="0" fontId="0" fillId="15" borderId="27" xfId="0" applyFill="1" applyBorder="1" applyAlignment="1">
      <alignment horizontal="center" vertical="center" wrapText="1"/>
    </xf>
    <xf numFmtId="0" fontId="0" fillId="17" borderId="25" xfId="0" applyFill="1" applyBorder="1" applyAlignment="1">
      <alignment horizontal="center" vertical="center"/>
    </xf>
    <xf numFmtId="0" fontId="0" fillId="17" borderId="27" xfId="0" applyFill="1" applyBorder="1" applyAlignment="1">
      <alignment horizontal="center" vertical="center"/>
    </xf>
    <xf numFmtId="0" fontId="14" fillId="18" borderId="0" xfId="0" applyFont="1" applyFill="1" applyBorder="1" applyAlignment="1">
      <alignment horizontal="left" vertical="top"/>
    </xf>
    <xf numFmtId="0" fontId="14" fillId="18" borderId="16" xfId="0" applyFont="1" applyFill="1" applyBorder="1" applyAlignment="1">
      <alignment horizontal="left" vertical="top"/>
    </xf>
    <xf numFmtId="0" fontId="17" fillId="0" borderId="3" xfId="0" applyFont="1" applyBorder="1" applyAlignment="1">
      <alignment vertical="top" wrapText="1"/>
    </xf>
    <xf numFmtId="0" fontId="17" fillId="0" borderId="4" xfId="0" applyFont="1" applyBorder="1" applyAlignment="1">
      <alignment vertical="top" wrapText="1"/>
    </xf>
    <xf numFmtId="0" fontId="17" fillId="16" borderId="9" xfId="0" applyFont="1" applyFill="1" applyBorder="1" applyAlignment="1" applyProtection="1">
      <alignment wrapText="1"/>
      <protection locked="0"/>
    </xf>
    <xf numFmtId="0" fontId="17" fillId="16" borderId="6" xfId="0" applyFont="1" applyFill="1" applyBorder="1" applyAlignment="1" applyProtection="1">
      <alignment wrapText="1"/>
      <protection locked="0"/>
    </xf>
    <xf numFmtId="0" fontId="17" fillId="16" borderId="14" xfId="0" applyFont="1" applyFill="1" applyBorder="1" applyAlignment="1" applyProtection="1">
      <alignment wrapText="1"/>
      <protection locked="0"/>
    </xf>
    <xf numFmtId="0" fontId="17" fillId="16" borderId="10" xfId="0" applyFont="1" applyFill="1" applyBorder="1" applyAlignment="1" applyProtection="1">
      <alignment wrapText="1"/>
      <protection locked="0"/>
    </xf>
    <xf numFmtId="0" fontId="17" fillId="16" borderId="0" xfId="0" applyFont="1" applyFill="1" applyBorder="1" applyAlignment="1" applyProtection="1">
      <alignment wrapText="1"/>
      <protection locked="0"/>
    </xf>
    <xf numFmtId="0" fontId="17" fillId="16" borderId="16" xfId="0" applyFont="1" applyFill="1" applyBorder="1" applyAlignment="1" applyProtection="1">
      <alignment wrapText="1"/>
      <protection locked="0"/>
    </xf>
    <xf numFmtId="0" fontId="17" fillId="0" borderId="0" xfId="0" applyFont="1" applyBorder="1" applyAlignment="1">
      <alignment vertical="top" wrapText="1"/>
    </xf>
    <xf numFmtId="0" fontId="17" fillId="0" borderId="2" xfId="0" applyFont="1" applyBorder="1" applyAlignment="1">
      <alignment vertical="top" wrapText="1"/>
    </xf>
    <xf numFmtId="0" fontId="17" fillId="20" borderId="0" xfId="0" applyFont="1" applyFill="1" applyBorder="1" applyAlignment="1">
      <alignment vertical="top" wrapText="1"/>
    </xf>
    <xf numFmtId="0" fontId="17" fillId="20" borderId="2" xfId="0" applyFont="1" applyFill="1" applyBorder="1" applyAlignment="1">
      <alignment vertical="top" wrapText="1"/>
    </xf>
    <xf numFmtId="0" fontId="14" fillId="18" borderId="0" xfId="0" applyFont="1" applyFill="1" applyBorder="1" applyAlignment="1">
      <alignment vertical="top"/>
    </xf>
    <xf numFmtId="0" fontId="14" fillId="18" borderId="2" xfId="0" applyFont="1" applyFill="1" applyBorder="1" applyAlignment="1">
      <alignment vertical="top"/>
    </xf>
    <xf numFmtId="14" fontId="17" fillId="0" borderId="0" xfId="0" applyNumberFormat="1" applyFont="1" applyBorder="1" applyAlignment="1">
      <alignment horizontal="left" vertical="top" wrapText="1"/>
    </xf>
    <xf numFmtId="14" fontId="17" fillId="0" borderId="2" xfId="0" applyNumberFormat="1" applyFont="1" applyBorder="1" applyAlignment="1">
      <alignment horizontal="left" vertical="top" wrapText="1"/>
    </xf>
    <xf numFmtId="0" fontId="17" fillId="0" borderId="37" xfId="0" applyFont="1" applyBorder="1" applyAlignment="1">
      <alignment horizontal="left" vertical="top" wrapText="1"/>
    </xf>
    <xf numFmtId="0" fontId="17" fillId="0" borderId="38" xfId="0" applyFont="1" applyBorder="1" applyAlignment="1">
      <alignment horizontal="left" vertical="top" wrapText="1"/>
    </xf>
    <xf numFmtId="0" fontId="17" fillId="0" borderId="0" xfId="0" applyFont="1" applyBorder="1" applyAlignment="1">
      <alignment horizontal="left" vertical="top" wrapText="1"/>
    </xf>
    <xf numFmtId="0" fontId="17" fillId="0" borderId="35" xfId="0" applyFont="1" applyBorder="1" applyAlignment="1">
      <alignment horizontal="left" vertical="top" wrapText="1"/>
    </xf>
    <xf numFmtId="0" fontId="17" fillId="0" borderId="0" xfId="0" applyFont="1" applyBorder="1" applyAlignment="1">
      <alignment horizontal="center" vertical="top" wrapText="1"/>
    </xf>
    <xf numFmtId="0" fontId="17" fillId="0" borderId="35" xfId="0" applyFont="1" applyBorder="1" applyAlignment="1">
      <alignment horizontal="center" vertical="top" wrapText="1"/>
    </xf>
    <xf numFmtId="0" fontId="17" fillId="0" borderId="0" xfId="0" applyFont="1" applyFill="1" applyBorder="1" applyAlignment="1">
      <alignment horizontal="center" vertical="top"/>
    </xf>
    <xf numFmtId="14" fontId="17" fillId="0" borderId="0" xfId="0" applyNumberFormat="1" applyFont="1" applyBorder="1" applyAlignment="1">
      <alignment horizontal="center" vertical="top" wrapText="1"/>
    </xf>
    <xf numFmtId="14" fontId="17" fillId="0" borderId="35" xfId="0" applyNumberFormat="1" applyFont="1" applyBorder="1" applyAlignment="1">
      <alignment horizontal="center" vertical="top" wrapText="1"/>
    </xf>
    <xf numFmtId="0" fontId="17" fillId="18" borderId="0" xfId="0" applyFont="1" applyFill="1" applyBorder="1" applyAlignment="1">
      <alignment horizontal="left" vertical="top"/>
    </xf>
    <xf numFmtId="0" fontId="17" fillId="0" borderId="0" xfId="0" applyFont="1" applyFill="1" applyBorder="1" applyAlignment="1">
      <alignment horizontal="left" vertical="top"/>
    </xf>
    <xf numFmtId="0" fontId="17" fillId="0" borderId="0" xfId="0" applyFont="1" applyBorder="1" applyAlignment="1">
      <alignment horizontal="left" vertical="top"/>
    </xf>
    <xf numFmtId="14" fontId="17" fillId="0" borderId="0" xfId="0" applyNumberFormat="1" applyFont="1" applyFill="1" applyBorder="1" applyAlignment="1">
      <alignment horizontal="left" vertical="top" wrapText="1"/>
    </xf>
    <xf numFmtId="0" fontId="11" fillId="12" borderId="0" xfId="0" applyFont="1" applyFill="1" applyAlignment="1">
      <alignment horizontal="left" wrapText="1"/>
    </xf>
    <xf numFmtId="0" fontId="0" fillId="0" borderId="0" xfId="0" applyFont="1" applyAlignment="1">
      <alignment horizontal="left" wrapText="1"/>
    </xf>
    <xf numFmtId="0" fontId="11" fillId="11" borderId="0" xfId="0" applyFont="1" applyFill="1" applyAlignment="1">
      <alignment horizontal="left" wrapText="1"/>
    </xf>
    <xf numFmtId="0" fontId="11" fillId="13" borderId="0" xfId="0" applyFont="1" applyFill="1" applyAlignment="1">
      <alignment horizontal="left" wrapText="1"/>
    </xf>
    <xf numFmtId="0" fontId="11" fillId="0" borderId="0" xfId="0" applyFont="1" applyAlignment="1">
      <alignment horizontal="left" wrapText="1"/>
    </xf>
  </cellXfs>
  <cellStyles count="1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2">
    <dxf>
      <font>
        <color auto="1"/>
      </font>
      <fill>
        <patternFill>
          <bgColor rgb="FFFFFF00"/>
        </patternFill>
      </fill>
    </dxf>
    <dxf>
      <font>
        <color theme="1"/>
      </font>
      <fill>
        <patternFill patternType="solid">
          <bgColor theme="0"/>
        </patternFill>
      </fill>
    </dxf>
  </dxfs>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Vocabularies"/>
    </sheetNames>
    <sheetDataSet>
      <sheetData sheetId="0"/>
      <sheetData sheetId="1"/>
      <sheetData sheetId="2">
        <row r="2">
          <cell r="E2" t="str">
            <v>Originator</v>
          </cell>
          <cell r="F2" t="str">
            <v>Yes</v>
          </cell>
          <cell r="G2" t="str">
            <v>cc0</v>
          </cell>
        </row>
        <row r="3">
          <cell r="E3" t="str">
            <v>Content Provider</v>
          </cell>
          <cell r="F3" t="str">
            <v>No</v>
          </cell>
          <cell r="G3" t="str">
            <v>publicdomain</v>
          </cell>
        </row>
        <row r="4">
          <cell r="E4" t="str">
            <v>Principal Investigator</v>
          </cell>
          <cell r="G4" t="str">
            <v>by</v>
          </cell>
        </row>
        <row r="5">
          <cell r="E5" t="str">
            <v>Editor</v>
          </cell>
          <cell r="G5" t="str">
            <v>by-nc-sa</v>
          </cell>
        </row>
        <row r="6">
          <cell r="E6" t="str">
            <v>Publisher</v>
          </cell>
          <cell r="G6" t="str">
            <v>by-sa</v>
          </cell>
        </row>
        <row r="7">
          <cell r="E7" t="str">
            <v>Processor</v>
          </cell>
        </row>
        <row r="8">
          <cell r="E8" t="str">
            <v>Custodian/Steward</v>
          </cell>
        </row>
        <row r="9">
          <cell r="E9" t="str">
            <v>Author</v>
          </cell>
        </row>
        <row r="10">
          <cell r="E10" t="str">
            <v>Metadata Provider</v>
          </cell>
        </row>
        <row r="11">
          <cell r="E11" t="str">
            <v>Distributor</v>
          </cell>
        </row>
        <row r="12">
          <cell r="E12" t="str">
            <v>User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missions@spongis.org?subject=Data%20Submission%20(attached%20spreadsheet)"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beta.iobis.org/" TargetMode="External"/><Relationship Id="rId2" Type="http://schemas.openxmlformats.org/officeDocument/2006/relationships/hyperlink" Target="http://www.marinespecies.org/aphia.php?p=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marineregion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60"/>
  <sheetViews>
    <sheetView tabSelected="1" workbookViewId="0">
      <selection activeCell="L10" sqref="L10"/>
    </sheetView>
  </sheetViews>
  <sheetFormatPr baseColWidth="10" defaultRowHeight="16" x14ac:dyDescent="0.2"/>
  <cols>
    <col min="10" max="10" width="11.83203125" customWidth="1"/>
    <col min="14" max="52" width="10.83203125" style="36"/>
  </cols>
  <sheetData>
    <row r="1" spans="1:13" x14ac:dyDescent="0.2">
      <c r="A1" s="36"/>
      <c r="B1" s="36"/>
      <c r="C1" s="36"/>
      <c r="D1" s="36"/>
      <c r="E1" s="36"/>
      <c r="F1" s="36"/>
      <c r="G1" s="36"/>
      <c r="H1" s="36"/>
      <c r="I1" s="36"/>
      <c r="J1" s="36"/>
      <c r="K1" s="36"/>
      <c r="L1" s="36"/>
      <c r="M1" s="36"/>
    </row>
    <row r="2" spans="1:13" x14ac:dyDescent="0.2">
      <c r="A2" s="36"/>
      <c r="B2" s="36"/>
      <c r="C2" s="36"/>
      <c r="D2" s="36"/>
      <c r="E2" s="195" t="s">
        <v>435</v>
      </c>
      <c r="F2" s="195"/>
      <c r="G2" s="195"/>
      <c r="H2" s="195"/>
      <c r="I2" s="195"/>
      <c r="J2" s="195"/>
      <c r="K2" s="195"/>
      <c r="L2" s="195"/>
      <c r="M2" s="36"/>
    </row>
    <row r="3" spans="1:13" x14ac:dyDescent="0.2">
      <c r="A3" s="36"/>
      <c r="B3" s="36"/>
      <c r="C3" s="36"/>
      <c r="D3" s="36"/>
      <c r="E3" s="195"/>
      <c r="F3" s="195"/>
      <c r="G3" s="195"/>
      <c r="H3" s="195"/>
      <c r="I3" s="195"/>
      <c r="J3" s="195"/>
      <c r="K3" s="195"/>
      <c r="L3" s="195"/>
      <c r="M3" s="36"/>
    </row>
    <row r="4" spans="1:13" x14ac:dyDescent="0.2">
      <c r="A4" s="36"/>
      <c r="B4" s="36"/>
      <c r="C4" s="36"/>
      <c r="D4" s="36"/>
      <c r="E4" s="36"/>
      <c r="F4" s="36"/>
      <c r="G4" s="36"/>
      <c r="H4" s="36"/>
      <c r="I4" s="36"/>
      <c r="J4" s="36"/>
      <c r="K4" s="36"/>
      <c r="L4" s="36"/>
      <c r="M4" s="36"/>
    </row>
    <row r="5" spans="1:13" x14ac:dyDescent="0.2">
      <c r="A5" s="36"/>
      <c r="B5" s="36"/>
      <c r="C5" s="36"/>
      <c r="D5" s="36"/>
      <c r="E5" s="80" t="s">
        <v>436</v>
      </c>
      <c r="F5" s="36"/>
      <c r="G5" s="36"/>
      <c r="H5" s="36"/>
      <c r="I5" s="36"/>
      <c r="J5" s="36"/>
      <c r="K5" s="36"/>
      <c r="L5" s="36"/>
      <c r="M5" s="36"/>
    </row>
    <row r="6" spans="1:13" x14ac:dyDescent="0.2">
      <c r="A6" s="36"/>
      <c r="B6" s="36"/>
      <c r="C6" s="36"/>
      <c r="D6" s="36"/>
      <c r="E6" s="196" t="s">
        <v>437</v>
      </c>
      <c r="F6" s="196"/>
      <c r="G6" s="196"/>
      <c r="H6" s="196"/>
      <c r="I6" s="196"/>
      <c r="J6" s="196"/>
      <c r="K6" s="196"/>
      <c r="L6" s="196"/>
      <c r="M6" s="36"/>
    </row>
    <row r="7" spans="1:13" x14ac:dyDescent="0.2">
      <c r="A7" s="36"/>
      <c r="B7" s="36"/>
      <c r="C7" s="36"/>
      <c r="D7" s="36"/>
      <c r="E7" s="196"/>
      <c r="F7" s="196"/>
      <c r="G7" s="196"/>
      <c r="H7" s="196"/>
      <c r="I7" s="196"/>
      <c r="J7" s="196"/>
      <c r="K7" s="196"/>
      <c r="L7" s="196"/>
      <c r="M7" s="36"/>
    </row>
    <row r="8" spans="1:13" x14ac:dyDescent="0.2">
      <c r="A8" s="36"/>
      <c r="B8" s="36"/>
      <c r="C8" s="36"/>
      <c r="D8" s="36"/>
      <c r="E8" s="196"/>
      <c r="F8" s="196"/>
      <c r="G8" s="196"/>
      <c r="H8" s="196"/>
      <c r="I8" s="196"/>
      <c r="J8" s="196"/>
      <c r="K8" s="196"/>
      <c r="L8" s="196"/>
      <c r="M8" s="36"/>
    </row>
    <row r="9" spans="1:13" x14ac:dyDescent="0.2">
      <c r="A9" s="36"/>
      <c r="B9" s="36"/>
      <c r="C9" s="36"/>
      <c r="D9" s="36"/>
      <c r="E9" s="173"/>
      <c r="F9" s="173"/>
      <c r="G9" s="173"/>
      <c r="H9" s="173"/>
      <c r="I9" s="173"/>
      <c r="J9" s="173"/>
      <c r="K9" s="173"/>
      <c r="L9" s="173"/>
      <c r="M9" s="36"/>
    </row>
    <row r="10" spans="1:13" x14ac:dyDescent="0.2">
      <c r="A10" s="36"/>
      <c r="B10" s="36"/>
      <c r="C10" s="36"/>
      <c r="D10" s="36"/>
      <c r="E10" s="173"/>
      <c r="F10" s="173"/>
      <c r="G10" s="173"/>
      <c r="H10" s="173"/>
      <c r="I10" s="173"/>
      <c r="J10" s="173"/>
      <c r="K10" s="173"/>
      <c r="L10" s="173"/>
      <c r="M10" s="36"/>
    </row>
    <row r="11" spans="1:13" x14ac:dyDescent="0.2">
      <c r="A11" s="36"/>
      <c r="B11" s="36" t="s">
        <v>569</v>
      </c>
      <c r="C11" s="36"/>
      <c r="D11" s="36"/>
      <c r="E11" s="173"/>
      <c r="F11" s="173"/>
      <c r="G11" s="173"/>
      <c r="H11" s="173"/>
      <c r="I11" s="173"/>
      <c r="J11" s="173"/>
      <c r="K11" s="173"/>
      <c r="L11" s="173"/>
      <c r="M11" s="36"/>
    </row>
    <row r="12" spans="1:13" x14ac:dyDescent="0.2">
      <c r="A12" s="36"/>
      <c r="B12" s="36" t="s">
        <v>570</v>
      </c>
      <c r="C12" s="36"/>
      <c r="D12" s="36"/>
      <c r="E12" s="173"/>
      <c r="F12" s="173"/>
      <c r="G12" s="173"/>
      <c r="H12" s="173"/>
      <c r="I12" s="173"/>
      <c r="J12" s="173"/>
      <c r="K12" s="173"/>
      <c r="L12" s="173"/>
      <c r="M12" s="36"/>
    </row>
    <row r="13" spans="1:13" x14ac:dyDescent="0.2">
      <c r="A13" s="36"/>
      <c r="B13" s="36" t="s">
        <v>571</v>
      </c>
      <c r="C13" s="36"/>
      <c r="D13" s="36"/>
      <c r="E13" s="173"/>
      <c r="F13" s="173"/>
      <c r="G13" s="173"/>
      <c r="H13" s="173"/>
      <c r="I13" s="173"/>
      <c r="J13" s="173"/>
      <c r="K13" s="173"/>
      <c r="L13" s="173"/>
      <c r="M13" s="36"/>
    </row>
    <row r="14" spans="1:13" ht="17" thickBot="1" x14ac:dyDescent="0.25">
      <c r="A14" s="36"/>
      <c r="B14" s="36"/>
      <c r="C14" s="36"/>
      <c r="D14" s="36"/>
      <c r="E14" s="36"/>
      <c r="F14" s="36"/>
      <c r="G14" s="36"/>
      <c r="H14" s="36"/>
      <c r="I14" s="36"/>
      <c r="J14" s="36"/>
      <c r="K14" s="36"/>
      <c r="L14" s="36"/>
      <c r="M14" s="36"/>
    </row>
    <row r="15" spans="1:13" ht="22" thickBot="1" x14ac:dyDescent="0.3">
      <c r="A15" s="36"/>
      <c r="B15" s="90" t="s">
        <v>446</v>
      </c>
      <c r="C15" s="83"/>
      <c r="D15" s="83"/>
      <c r="E15" s="83"/>
      <c r="F15" s="83"/>
      <c r="G15" s="83"/>
      <c r="H15" s="83"/>
      <c r="I15" s="83"/>
      <c r="J15" s="83"/>
      <c r="K15" s="36"/>
      <c r="L15" s="81"/>
      <c r="M15" s="36"/>
    </row>
    <row r="16" spans="1:13" ht="22" thickBot="1" x14ac:dyDescent="0.3">
      <c r="A16" s="36"/>
      <c r="B16" s="82"/>
      <c r="C16" s="83"/>
      <c r="D16" s="83"/>
      <c r="E16" s="83"/>
      <c r="F16" s="83"/>
      <c r="G16" s="83"/>
      <c r="H16" s="83"/>
      <c r="I16" s="83"/>
      <c r="J16" s="83"/>
      <c r="K16" s="36"/>
      <c r="L16" s="36"/>
      <c r="M16" s="36"/>
    </row>
    <row r="17" spans="1:13" ht="25" customHeight="1" thickBot="1" x14ac:dyDescent="0.25">
      <c r="A17" s="36"/>
      <c r="B17" s="104" t="s">
        <v>439</v>
      </c>
      <c r="C17" s="107" t="s">
        <v>448</v>
      </c>
      <c r="D17" s="84"/>
      <c r="E17" s="84"/>
      <c r="F17" s="84"/>
      <c r="G17" s="84"/>
      <c r="H17" s="84"/>
      <c r="I17" s="84"/>
      <c r="J17" s="84"/>
      <c r="K17" s="84"/>
      <c r="L17" s="89"/>
      <c r="M17" s="92">
        <f>IF(L17="Yes", 1,IF(L17="No",2,0))</f>
        <v>0</v>
      </c>
    </row>
    <row r="18" spans="1:13" ht="40" customHeight="1" thickBot="1" x14ac:dyDescent="0.25">
      <c r="A18" s="36"/>
      <c r="B18" s="36"/>
      <c r="C18" s="197" t="str">
        <f>IF(L17="Yes", "Enter the data ID to the box to the right, you can search for the value if you don't already have it at www.spongis.org/data-search/",IF(L17="No","Obtain a new data ID from, https://www.guidgenerator.com, no braces or hyphens please. Enter the value in the box to the right",""))</f>
        <v/>
      </c>
      <c r="D18" s="198"/>
      <c r="E18" s="198"/>
      <c r="F18" s="198"/>
      <c r="G18" s="198"/>
      <c r="H18" s="198"/>
      <c r="I18" s="198"/>
      <c r="J18" s="199"/>
      <c r="K18" s="200"/>
      <c r="L18" s="201"/>
      <c r="M18" s="92"/>
    </row>
    <row r="19" spans="1:13" ht="20" customHeight="1" x14ac:dyDescent="0.2">
      <c r="A19" s="36"/>
      <c r="B19" s="36"/>
      <c r="C19" s="87"/>
      <c r="D19" s="87"/>
      <c r="E19" s="87"/>
      <c r="F19" s="87"/>
      <c r="G19" s="87"/>
      <c r="H19" s="87"/>
      <c r="I19" s="87"/>
      <c r="J19" s="88"/>
      <c r="K19" s="88"/>
      <c r="L19" s="88"/>
      <c r="M19" s="92"/>
    </row>
    <row r="20" spans="1:13" ht="17" thickBot="1" x14ac:dyDescent="0.25">
      <c r="A20" s="36"/>
      <c r="B20" s="36"/>
      <c r="C20" s="36"/>
      <c r="D20" s="36"/>
      <c r="E20" s="36"/>
      <c r="F20" s="36"/>
      <c r="G20" s="36"/>
      <c r="H20" s="36"/>
      <c r="I20" s="36"/>
      <c r="J20" s="36"/>
      <c r="K20" s="36"/>
      <c r="L20" s="36"/>
      <c r="M20" s="92"/>
    </row>
    <row r="21" spans="1:13" ht="44" customHeight="1" thickBot="1" x14ac:dyDescent="0.25">
      <c r="A21" s="36"/>
      <c r="B21" s="104" t="s">
        <v>440</v>
      </c>
      <c r="C21" s="190" t="s">
        <v>449</v>
      </c>
      <c r="D21" s="190"/>
      <c r="E21" s="190"/>
      <c r="F21" s="190"/>
      <c r="G21" s="190"/>
      <c r="H21" s="190"/>
      <c r="I21" s="190"/>
      <c r="J21" s="190"/>
      <c r="K21" s="191"/>
      <c r="L21" s="105"/>
      <c r="M21" s="92">
        <f>IF(L21="Yes", 0.2,IF(L21="No",0.1,0))</f>
        <v>0</v>
      </c>
    </row>
    <row r="22" spans="1:13" x14ac:dyDescent="0.2">
      <c r="A22" s="36"/>
      <c r="B22" s="36"/>
      <c r="C22" s="36"/>
      <c r="D22" s="36"/>
      <c r="E22" s="36"/>
      <c r="F22" s="36"/>
      <c r="G22" s="36"/>
      <c r="H22" s="36"/>
      <c r="I22" s="36"/>
      <c r="J22" s="36"/>
      <c r="K22" s="36"/>
      <c r="L22" s="36"/>
      <c r="M22" s="92"/>
    </row>
    <row r="23" spans="1:13" ht="17" thickBot="1" x14ac:dyDescent="0.25">
      <c r="A23" s="36"/>
      <c r="B23" s="36"/>
      <c r="C23" s="36"/>
      <c r="D23" s="36"/>
      <c r="E23" s="36"/>
      <c r="F23" s="36"/>
      <c r="G23" s="36"/>
      <c r="H23" s="36"/>
      <c r="I23" s="36"/>
      <c r="J23" s="36"/>
      <c r="K23" s="36"/>
      <c r="L23" s="36"/>
      <c r="M23" s="92"/>
    </row>
    <row r="24" spans="1:13" ht="30" customHeight="1" thickBot="1" x14ac:dyDescent="0.25">
      <c r="A24" s="36"/>
      <c r="B24" s="104" t="s">
        <v>441</v>
      </c>
      <c r="C24" s="106" t="s">
        <v>442</v>
      </c>
      <c r="D24" s="106"/>
      <c r="E24" s="106"/>
      <c r="F24" s="106"/>
      <c r="G24" s="106"/>
      <c r="H24" s="106"/>
      <c r="I24" s="106"/>
      <c r="J24" s="106"/>
      <c r="K24" s="202"/>
      <c r="L24" s="203"/>
      <c r="M24" s="92">
        <f>IF(K24="Species Occurrences", 10,IF(K24="Environmental data",20,IF(K24="Both",30,0)))</f>
        <v>0</v>
      </c>
    </row>
    <row r="25" spans="1:13" ht="17" customHeight="1" x14ac:dyDescent="0.2">
      <c r="A25" s="36"/>
      <c r="B25" s="181"/>
      <c r="C25" s="182"/>
      <c r="D25" s="182"/>
      <c r="E25" s="182"/>
      <c r="F25" s="182"/>
      <c r="G25" s="182"/>
      <c r="H25" s="182"/>
      <c r="I25" s="182"/>
      <c r="J25" s="182"/>
      <c r="K25" s="183"/>
      <c r="L25" s="183"/>
      <c r="M25" s="92"/>
    </row>
    <row r="26" spans="1:13" ht="17" customHeight="1" thickBot="1" x14ac:dyDescent="0.25">
      <c r="A26" s="36"/>
      <c r="B26" s="85"/>
      <c r="C26" s="86"/>
      <c r="D26" s="86"/>
      <c r="E26" s="86"/>
      <c r="F26" s="86"/>
      <c r="G26" s="86"/>
      <c r="H26" s="86"/>
      <c r="I26" s="86"/>
      <c r="J26" s="86"/>
      <c r="K26" s="36"/>
      <c r="L26" s="36"/>
      <c r="M26" s="36"/>
    </row>
    <row r="27" spans="1:13" ht="22" thickBot="1" x14ac:dyDescent="0.25">
      <c r="A27" s="36"/>
      <c r="B27" s="93" t="s">
        <v>447</v>
      </c>
      <c r="C27" s="84" t="s">
        <v>526</v>
      </c>
      <c r="D27" s="84"/>
      <c r="E27" s="84"/>
      <c r="F27" s="84"/>
      <c r="G27" s="84"/>
      <c r="H27" s="84"/>
      <c r="I27" s="84"/>
      <c r="J27" s="192" t="str">
        <f>IF(SUM(M17:M24)&gt;11,IF(M17=2,"1 - Dataset Details",IF(M17=1,"","")),"")</f>
        <v/>
      </c>
      <c r="K27" s="193"/>
      <c r="L27" s="194"/>
      <c r="M27" s="36"/>
    </row>
    <row r="28" spans="1:13" ht="21" x14ac:dyDescent="0.2">
      <c r="A28" s="86"/>
      <c r="B28" s="91"/>
      <c r="C28" s="91"/>
      <c r="D28" s="86"/>
      <c r="E28" s="86"/>
      <c r="F28" s="86"/>
      <c r="G28" s="86"/>
      <c r="H28" s="86"/>
      <c r="I28" s="86"/>
      <c r="J28" s="184" t="str">
        <f>IF(SUM(M17:M24)&gt;11,IF(M21=0.1,"2 - Taxon Details",IF(M21=0.2,"","")),"")</f>
        <v/>
      </c>
      <c r="K28" s="185"/>
      <c r="L28" s="186"/>
      <c r="M28" s="36"/>
    </row>
    <row r="29" spans="1:13" ht="21" x14ac:dyDescent="0.2">
      <c r="A29" s="86"/>
      <c r="B29" s="86"/>
      <c r="C29" s="91"/>
      <c r="D29" s="86"/>
      <c r="E29" s="86"/>
      <c r="F29" s="86"/>
      <c r="G29" s="86"/>
      <c r="H29" s="86"/>
      <c r="I29" s="86"/>
      <c r="J29" s="184" t="str">
        <f>IF(SUM(M17:M24)&gt;11.1,"3 - Event Details","")</f>
        <v/>
      </c>
      <c r="K29" s="185"/>
      <c r="L29" s="186"/>
      <c r="M29" s="36"/>
    </row>
    <row r="30" spans="1:13" ht="21" x14ac:dyDescent="0.2">
      <c r="A30" s="86"/>
      <c r="B30" s="86"/>
      <c r="C30" s="86"/>
      <c r="D30" s="86"/>
      <c r="E30" s="86"/>
      <c r="F30" s="86"/>
      <c r="G30" s="86"/>
      <c r="H30" s="86"/>
      <c r="I30" s="86"/>
      <c r="J30" s="184" t="str">
        <f>IF(SUM(M17:M24)&gt;10.1,IF(M24=10,"3a - Occurrence Details",IF(M24=30,"3a - Occurrence Details","")),"")</f>
        <v/>
      </c>
      <c r="K30" s="185"/>
      <c r="L30" s="186"/>
      <c r="M30" s="36"/>
    </row>
    <row r="31" spans="1:13" ht="22" thickBot="1" x14ac:dyDescent="0.25">
      <c r="A31" s="86"/>
      <c r="B31" s="86"/>
      <c r="C31" s="86"/>
      <c r="D31" s="86"/>
      <c r="E31" s="86"/>
      <c r="F31" s="86"/>
      <c r="G31" s="86"/>
      <c r="H31" s="86"/>
      <c r="I31" s="86"/>
      <c r="J31" s="187" t="str">
        <f>IF(SUM(M18:M26)&gt;10.1,IF(M24=20,"3b - Environmental Details",IF(M24=30,"3b - Environmmental Details","")),"")</f>
        <v/>
      </c>
      <c r="K31" s="188"/>
      <c r="L31" s="189"/>
      <c r="M31" s="36"/>
    </row>
    <row r="32" spans="1:13" ht="24" x14ac:dyDescent="0.3">
      <c r="A32" s="86"/>
      <c r="B32" s="86"/>
      <c r="C32" s="86"/>
      <c r="D32" s="86"/>
      <c r="E32" s="86"/>
      <c r="F32" s="86"/>
      <c r="G32" s="86"/>
      <c r="H32" s="86"/>
      <c r="I32" s="86"/>
      <c r="J32" s="95"/>
      <c r="K32" s="95"/>
      <c r="L32" s="95"/>
      <c r="M32" s="86"/>
    </row>
    <row r="33" spans="1:13" ht="17" thickBot="1" x14ac:dyDescent="0.25">
      <c r="A33" s="86"/>
      <c r="B33" s="86"/>
      <c r="C33" s="86"/>
      <c r="D33" s="86"/>
      <c r="E33" s="86"/>
      <c r="F33" s="86"/>
      <c r="G33" s="86"/>
      <c r="H33" s="86"/>
      <c r="I33" s="86"/>
      <c r="J33" s="86"/>
      <c r="K33" s="86"/>
      <c r="L33" s="86"/>
      <c r="M33" s="86"/>
    </row>
    <row r="34" spans="1:13" s="36" customFormat="1" ht="23" customHeight="1" thickBot="1" x14ac:dyDescent="0.25">
      <c r="A34" s="86"/>
      <c r="B34" s="93" t="s">
        <v>481</v>
      </c>
      <c r="C34" s="84" t="s">
        <v>483</v>
      </c>
      <c r="D34" s="84"/>
      <c r="E34" s="84"/>
      <c r="F34" s="84"/>
      <c r="G34" s="84"/>
      <c r="H34" s="84"/>
      <c r="I34" s="84"/>
      <c r="J34" s="129" t="s">
        <v>482</v>
      </c>
      <c r="K34" s="128"/>
      <c r="L34" s="94"/>
      <c r="M34" s="86"/>
    </row>
    <row r="35" spans="1:13" s="36" customFormat="1" x14ac:dyDescent="0.2"/>
    <row r="36" spans="1:13" s="36" customFormat="1" x14ac:dyDescent="0.2"/>
    <row r="37" spans="1:13" s="36" customFormat="1" x14ac:dyDescent="0.2"/>
    <row r="38" spans="1:13" s="36" customFormat="1" x14ac:dyDescent="0.2"/>
    <row r="39" spans="1:13" s="36" customFormat="1" x14ac:dyDescent="0.2"/>
    <row r="40" spans="1:13" s="36" customFormat="1" x14ac:dyDescent="0.2"/>
    <row r="41" spans="1:13" s="36" customFormat="1" x14ac:dyDescent="0.2"/>
    <row r="42" spans="1:13" s="36" customFormat="1" x14ac:dyDescent="0.2"/>
    <row r="43" spans="1:13" s="36" customFormat="1" x14ac:dyDescent="0.2"/>
    <row r="44" spans="1:13" s="36" customFormat="1" x14ac:dyDescent="0.2"/>
    <row r="45" spans="1:13" s="36" customFormat="1" x14ac:dyDescent="0.2"/>
    <row r="46" spans="1:13" s="36" customFormat="1" x14ac:dyDescent="0.2"/>
    <row r="47" spans="1:13" s="36" customFormat="1" x14ac:dyDescent="0.2"/>
    <row r="48" spans="1:13" s="36" customFormat="1" x14ac:dyDescent="0.2"/>
    <row r="49" s="36" customFormat="1" x14ac:dyDescent="0.2"/>
    <row r="50" s="36" customFormat="1" x14ac:dyDescent="0.2"/>
    <row r="51" s="36" customFormat="1" x14ac:dyDescent="0.2"/>
    <row r="52" s="36" customFormat="1" x14ac:dyDescent="0.2"/>
    <row r="53" s="36" customFormat="1" x14ac:dyDescent="0.2"/>
    <row r="54" s="36" customFormat="1" x14ac:dyDescent="0.2"/>
    <row r="55" s="36" customFormat="1" x14ac:dyDescent="0.2"/>
    <row r="56" s="36" customFormat="1" x14ac:dyDescent="0.2"/>
    <row r="57" s="36" customFormat="1" x14ac:dyDescent="0.2"/>
    <row r="58" s="36" customFormat="1" x14ac:dyDescent="0.2"/>
    <row r="59" s="36" customFormat="1" x14ac:dyDescent="0.2"/>
    <row r="60" s="36" customFormat="1" x14ac:dyDescent="0.2"/>
    <row r="61" s="36" customFormat="1" x14ac:dyDescent="0.2"/>
    <row r="62" s="36" customFormat="1" x14ac:dyDescent="0.2"/>
    <row r="63" s="36" customFormat="1" x14ac:dyDescent="0.2"/>
    <row r="64" s="36" customFormat="1" x14ac:dyDescent="0.2"/>
    <row r="65" s="36" customFormat="1" x14ac:dyDescent="0.2"/>
    <row r="66" s="36" customFormat="1" x14ac:dyDescent="0.2"/>
    <row r="67" s="36" customFormat="1" x14ac:dyDescent="0.2"/>
    <row r="68" s="36" customFormat="1" x14ac:dyDescent="0.2"/>
    <row r="69" s="36" customFormat="1" x14ac:dyDescent="0.2"/>
    <row r="70" s="36" customFormat="1" x14ac:dyDescent="0.2"/>
    <row r="71" s="36" customFormat="1" x14ac:dyDescent="0.2"/>
    <row r="72" s="36" customFormat="1" x14ac:dyDescent="0.2"/>
    <row r="73" s="36" customFormat="1" x14ac:dyDescent="0.2"/>
    <row r="74" s="36" customFormat="1" x14ac:dyDescent="0.2"/>
    <row r="75" s="36" customFormat="1" x14ac:dyDescent="0.2"/>
    <row r="76" s="36" customFormat="1" x14ac:dyDescent="0.2"/>
    <row r="77" s="36" customFormat="1" x14ac:dyDescent="0.2"/>
    <row r="78" s="36" customFormat="1" x14ac:dyDescent="0.2"/>
    <row r="79" s="36" customFormat="1" x14ac:dyDescent="0.2"/>
    <row r="80" s="36" customFormat="1" x14ac:dyDescent="0.2"/>
    <row r="81" s="36" customFormat="1" x14ac:dyDescent="0.2"/>
    <row r="82" s="36" customFormat="1" x14ac:dyDescent="0.2"/>
    <row r="83" s="36" customFormat="1" x14ac:dyDescent="0.2"/>
    <row r="84" s="36" customFormat="1" x14ac:dyDescent="0.2"/>
    <row r="85" s="36" customFormat="1" x14ac:dyDescent="0.2"/>
    <row r="86" s="36" customFormat="1" x14ac:dyDescent="0.2"/>
    <row r="87" s="36" customFormat="1" x14ac:dyDescent="0.2"/>
    <row r="88" s="36" customFormat="1" x14ac:dyDescent="0.2"/>
    <row r="89" s="36" customFormat="1" x14ac:dyDescent="0.2"/>
    <row r="90" s="36" customFormat="1" x14ac:dyDescent="0.2"/>
    <row r="91" s="36" customFormat="1" x14ac:dyDescent="0.2"/>
    <row r="92" s="36" customFormat="1" x14ac:dyDescent="0.2"/>
    <row r="93" s="36" customFormat="1" x14ac:dyDescent="0.2"/>
    <row r="94" s="36" customFormat="1" x14ac:dyDescent="0.2"/>
    <row r="95" s="36" customFormat="1" x14ac:dyDescent="0.2"/>
    <row r="96" s="36" customFormat="1" x14ac:dyDescent="0.2"/>
    <row r="97" s="36" customFormat="1" x14ac:dyDescent="0.2"/>
    <row r="98" s="36" customFormat="1" x14ac:dyDescent="0.2"/>
    <row r="99" s="36" customFormat="1" x14ac:dyDescent="0.2"/>
    <row r="100" s="36" customFormat="1" x14ac:dyDescent="0.2"/>
    <row r="101" s="36" customFormat="1" x14ac:dyDescent="0.2"/>
    <row r="102" s="36" customFormat="1" x14ac:dyDescent="0.2"/>
    <row r="103" s="36" customFormat="1" x14ac:dyDescent="0.2"/>
    <row r="104" s="36" customFormat="1" x14ac:dyDescent="0.2"/>
    <row r="105" s="36" customFormat="1" x14ac:dyDescent="0.2"/>
    <row r="106" s="36" customFormat="1" x14ac:dyDescent="0.2"/>
    <row r="107" s="36" customFormat="1" x14ac:dyDescent="0.2"/>
    <row r="108" s="36" customFormat="1" x14ac:dyDescent="0.2"/>
    <row r="109" s="36" customFormat="1" x14ac:dyDescent="0.2"/>
    <row r="110" s="36" customFormat="1" x14ac:dyDescent="0.2"/>
    <row r="111" s="36" customFormat="1" x14ac:dyDescent="0.2"/>
    <row r="112" s="36" customFormat="1" x14ac:dyDescent="0.2"/>
    <row r="113" s="36" customFormat="1" x14ac:dyDescent="0.2"/>
    <row r="114" s="36" customFormat="1" x14ac:dyDescent="0.2"/>
    <row r="115" s="36" customFormat="1" x14ac:dyDescent="0.2"/>
    <row r="116" s="36" customFormat="1" x14ac:dyDescent="0.2"/>
    <row r="117" s="36" customFormat="1" x14ac:dyDescent="0.2"/>
    <row r="118" s="36" customFormat="1" x14ac:dyDescent="0.2"/>
    <row r="119" s="36" customFormat="1" x14ac:dyDescent="0.2"/>
    <row r="120" s="36" customFormat="1" x14ac:dyDescent="0.2"/>
    <row r="121" s="36" customFormat="1" x14ac:dyDescent="0.2"/>
    <row r="122" s="36" customFormat="1" x14ac:dyDescent="0.2"/>
    <row r="123" s="36" customFormat="1" x14ac:dyDescent="0.2"/>
    <row r="124" s="36" customFormat="1" x14ac:dyDescent="0.2"/>
    <row r="125" s="36" customFormat="1" x14ac:dyDescent="0.2"/>
    <row r="126" s="36" customFormat="1" x14ac:dyDescent="0.2"/>
    <row r="127" s="36" customFormat="1" x14ac:dyDescent="0.2"/>
    <row r="128" s="36" customFormat="1" x14ac:dyDescent="0.2"/>
    <row r="129" s="36" customFormat="1" x14ac:dyDescent="0.2"/>
    <row r="130" s="36" customFormat="1" x14ac:dyDescent="0.2"/>
    <row r="131" s="36" customFormat="1" x14ac:dyDescent="0.2"/>
    <row r="132" s="36" customFormat="1" x14ac:dyDescent="0.2"/>
    <row r="133" s="36" customFormat="1" x14ac:dyDescent="0.2"/>
    <row r="134" s="36" customFormat="1" x14ac:dyDescent="0.2"/>
    <row r="135" s="36" customFormat="1" x14ac:dyDescent="0.2"/>
    <row r="136" s="36" customFormat="1" x14ac:dyDescent="0.2"/>
    <row r="137" s="36" customFormat="1" x14ac:dyDescent="0.2"/>
    <row r="138" s="36" customFormat="1" x14ac:dyDescent="0.2"/>
    <row r="139" s="36" customFormat="1" x14ac:dyDescent="0.2"/>
    <row r="140" s="36" customFormat="1" x14ac:dyDescent="0.2"/>
    <row r="141" s="36" customFormat="1" x14ac:dyDescent="0.2"/>
    <row r="142" s="36" customFormat="1" x14ac:dyDescent="0.2"/>
    <row r="143" s="36" customFormat="1" x14ac:dyDescent="0.2"/>
    <row r="144" s="36" customFormat="1" x14ac:dyDescent="0.2"/>
    <row r="145" s="36" customFormat="1" x14ac:dyDescent="0.2"/>
    <row r="146" s="36" customFormat="1" x14ac:dyDescent="0.2"/>
    <row r="147" s="36" customFormat="1" x14ac:dyDescent="0.2"/>
    <row r="148" s="36" customFormat="1" x14ac:dyDescent="0.2"/>
    <row r="149" s="36" customFormat="1" x14ac:dyDescent="0.2"/>
    <row r="150" s="36" customFormat="1" x14ac:dyDescent="0.2"/>
    <row r="151" s="36" customFormat="1" x14ac:dyDescent="0.2"/>
    <row r="152" s="36" customFormat="1" x14ac:dyDescent="0.2"/>
    <row r="153" s="36" customFormat="1" x14ac:dyDescent="0.2"/>
    <row r="154" s="36" customFormat="1" x14ac:dyDescent="0.2"/>
    <row r="155" s="36" customFormat="1" x14ac:dyDescent="0.2"/>
    <row r="156" s="36" customFormat="1" x14ac:dyDescent="0.2"/>
    <row r="157" s="36" customFormat="1" x14ac:dyDescent="0.2"/>
    <row r="158" s="36" customFormat="1" x14ac:dyDescent="0.2"/>
    <row r="159" s="36" customFormat="1" x14ac:dyDescent="0.2"/>
    <row r="160" s="36" customFormat="1" x14ac:dyDescent="0.2"/>
    <row r="161" s="36" customFormat="1" x14ac:dyDescent="0.2"/>
    <row r="162" s="36" customFormat="1" x14ac:dyDescent="0.2"/>
    <row r="163" s="36" customFormat="1" x14ac:dyDescent="0.2"/>
    <row r="164" s="36" customFormat="1" x14ac:dyDescent="0.2"/>
    <row r="165" s="36" customFormat="1" x14ac:dyDescent="0.2"/>
    <row r="166" s="36" customFormat="1" x14ac:dyDescent="0.2"/>
    <row r="167" s="36" customFormat="1" x14ac:dyDescent="0.2"/>
    <row r="168" s="36" customFormat="1" x14ac:dyDescent="0.2"/>
    <row r="169" s="36" customFormat="1" x14ac:dyDescent="0.2"/>
    <row r="170" s="36" customFormat="1" x14ac:dyDescent="0.2"/>
    <row r="171" s="36" customFormat="1" x14ac:dyDescent="0.2"/>
    <row r="172" s="36" customFormat="1" x14ac:dyDescent="0.2"/>
    <row r="173" s="36" customFormat="1" x14ac:dyDescent="0.2"/>
    <row r="174" s="36" customFormat="1" x14ac:dyDescent="0.2"/>
    <row r="175" s="36" customFormat="1" x14ac:dyDescent="0.2"/>
    <row r="176" s="36" customFormat="1" x14ac:dyDescent="0.2"/>
    <row r="177" s="36" customFormat="1" x14ac:dyDescent="0.2"/>
    <row r="178" s="36" customFormat="1" x14ac:dyDescent="0.2"/>
    <row r="179" s="36" customFormat="1" x14ac:dyDescent="0.2"/>
    <row r="180" s="36" customFormat="1" x14ac:dyDescent="0.2"/>
    <row r="181" s="36" customFormat="1" x14ac:dyDescent="0.2"/>
    <row r="182" s="36" customFormat="1" x14ac:dyDescent="0.2"/>
    <row r="183" s="36" customFormat="1" x14ac:dyDescent="0.2"/>
    <row r="184" s="36" customFormat="1" x14ac:dyDescent="0.2"/>
    <row r="185" s="36" customFormat="1" x14ac:dyDescent="0.2"/>
    <row r="186" s="36" customFormat="1" x14ac:dyDescent="0.2"/>
    <row r="187" s="36" customFormat="1" x14ac:dyDescent="0.2"/>
    <row r="188" s="36" customFormat="1" x14ac:dyDescent="0.2"/>
    <row r="189" s="36" customFormat="1" x14ac:dyDescent="0.2"/>
    <row r="190" s="36" customFormat="1" x14ac:dyDescent="0.2"/>
    <row r="191" s="36" customFormat="1" x14ac:dyDescent="0.2"/>
    <row r="192" s="36" customFormat="1" x14ac:dyDescent="0.2"/>
    <row r="193" s="36" customFormat="1" x14ac:dyDescent="0.2"/>
    <row r="194" s="36" customFormat="1" x14ac:dyDescent="0.2"/>
    <row r="195" s="36" customFormat="1" x14ac:dyDescent="0.2"/>
    <row r="196" s="36" customFormat="1" x14ac:dyDescent="0.2"/>
    <row r="197" s="36" customFormat="1" x14ac:dyDescent="0.2"/>
    <row r="198" s="36" customFormat="1" x14ac:dyDescent="0.2"/>
    <row r="199" s="36" customFormat="1" x14ac:dyDescent="0.2"/>
    <row r="200" s="36" customFormat="1" x14ac:dyDescent="0.2"/>
    <row r="201" s="36" customFormat="1" x14ac:dyDescent="0.2"/>
    <row r="202" s="36" customFormat="1" x14ac:dyDescent="0.2"/>
    <row r="203" s="36" customFormat="1" x14ac:dyDescent="0.2"/>
    <row r="204" s="36" customFormat="1" x14ac:dyDescent="0.2"/>
    <row r="205" s="36" customFormat="1" x14ac:dyDescent="0.2"/>
    <row r="206" s="36" customFormat="1" x14ac:dyDescent="0.2"/>
    <row r="207" s="36" customFormat="1" x14ac:dyDescent="0.2"/>
    <row r="208" s="36" customFormat="1" x14ac:dyDescent="0.2"/>
    <row r="209" s="36" customFormat="1" x14ac:dyDescent="0.2"/>
    <row r="210" s="36" customFormat="1" x14ac:dyDescent="0.2"/>
    <row r="211" s="36" customFormat="1" x14ac:dyDescent="0.2"/>
    <row r="212" s="36" customFormat="1" x14ac:dyDescent="0.2"/>
    <row r="213" s="36" customFormat="1" x14ac:dyDescent="0.2"/>
    <row r="214" s="36" customFormat="1" x14ac:dyDescent="0.2"/>
    <row r="215" s="36" customFormat="1" x14ac:dyDescent="0.2"/>
    <row r="216" s="36" customFormat="1" x14ac:dyDescent="0.2"/>
    <row r="217" s="36" customFormat="1" x14ac:dyDescent="0.2"/>
    <row r="218" s="36" customFormat="1" x14ac:dyDescent="0.2"/>
    <row r="219" s="36" customFormat="1" x14ac:dyDescent="0.2"/>
    <row r="220" s="36" customFormat="1" x14ac:dyDescent="0.2"/>
    <row r="221" s="36" customFormat="1" x14ac:dyDescent="0.2"/>
    <row r="222" s="36" customFormat="1" x14ac:dyDescent="0.2"/>
    <row r="223" s="36" customFormat="1" x14ac:dyDescent="0.2"/>
    <row r="224" s="36" customFormat="1" x14ac:dyDescent="0.2"/>
    <row r="225" s="36" customFormat="1" x14ac:dyDescent="0.2"/>
    <row r="226" s="36" customFormat="1" x14ac:dyDescent="0.2"/>
    <row r="227" s="36" customFormat="1" x14ac:dyDescent="0.2"/>
    <row r="228" s="36" customFormat="1" x14ac:dyDescent="0.2"/>
    <row r="229" s="36" customFormat="1" x14ac:dyDescent="0.2"/>
    <row r="230" s="36" customFormat="1" x14ac:dyDescent="0.2"/>
    <row r="231" s="36" customFormat="1" x14ac:dyDescent="0.2"/>
    <row r="232" s="36" customFormat="1" x14ac:dyDescent="0.2"/>
    <row r="233" s="36" customFormat="1" x14ac:dyDescent="0.2"/>
    <row r="234" s="36" customFormat="1" x14ac:dyDescent="0.2"/>
    <row r="235" s="36" customFormat="1" x14ac:dyDescent="0.2"/>
    <row r="236" s="36" customFormat="1" x14ac:dyDescent="0.2"/>
    <row r="237" s="36" customFormat="1" x14ac:dyDescent="0.2"/>
    <row r="238" s="36" customFormat="1" x14ac:dyDescent="0.2"/>
    <row r="239" s="36" customFormat="1" x14ac:dyDescent="0.2"/>
    <row r="240" s="36" customFormat="1" x14ac:dyDescent="0.2"/>
    <row r="241" s="36" customFormat="1" x14ac:dyDescent="0.2"/>
    <row r="242" s="36" customFormat="1" x14ac:dyDescent="0.2"/>
    <row r="243" s="36" customFormat="1" x14ac:dyDescent="0.2"/>
    <row r="244" s="36" customFormat="1" x14ac:dyDescent="0.2"/>
    <row r="245" s="36" customFormat="1" x14ac:dyDescent="0.2"/>
    <row r="246" s="36" customFormat="1" x14ac:dyDescent="0.2"/>
    <row r="247" s="36" customFormat="1" x14ac:dyDescent="0.2"/>
    <row r="248" s="36" customFormat="1" x14ac:dyDescent="0.2"/>
    <row r="249" s="36" customFormat="1" x14ac:dyDescent="0.2"/>
    <row r="250" s="36" customFormat="1" x14ac:dyDescent="0.2"/>
    <row r="251" s="36" customFormat="1" x14ac:dyDescent="0.2"/>
    <row r="252" s="36" customFormat="1" x14ac:dyDescent="0.2"/>
    <row r="253" s="36" customFormat="1" x14ac:dyDescent="0.2"/>
    <row r="254" s="36" customFormat="1" x14ac:dyDescent="0.2"/>
    <row r="255" s="36" customFormat="1" x14ac:dyDescent="0.2"/>
    <row r="256" s="36" customFormat="1" x14ac:dyDescent="0.2"/>
    <row r="257" s="36" customFormat="1" x14ac:dyDescent="0.2"/>
    <row r="258" s="36" customFormat="1" x14ac:dyDescent="0.2"/>
    <row r="259" s="36" customFormat="1" x14ac:dyDescent="0.2"/>
    <row r="260" s="36" customFormat="1" x14ac:dyDescent="0.2"/>
  </sheetData>
  <mergeCells count="11">
    <mergeCell ref="E2:L3"/>
    <mergeCell ref="E6:L8"/>
    <mergeCell ref="C18:I18"/>
    <mergeCell ref="J18:L18"/>
    <mergeCell ref="K24:L24"/>
    <mergeCell ref="J30:L30"/>
    <mergeCell ref="J31:L31"/>
    <mergeCell ref="C21:K21"/>
    <mergeCell ref="J27:L27"/>
    <mergeCell ref="J28:L28"/>
    <mergeCell ref="J29:L29"/>
  </mergeCells>
  <conditionalFormatting sqref="J18:L18">
    <cfRule type="expression" dxfId="1" priority="1">
      <formula>ISBLANK(L17)</formula>
    </cfRule>
    <cfRule type="expression" dxfId="0" priority="2">
      <formula>ISTEXT(L17)</formula>
    </cfRule>
  </conditionalFormatting>
  <dataValidations count="1">
    <dataValidation type="list" allowBlank="1" showInputMessage="1" showErrorMessage="1" sqref="L17 L21">
      <formula1>[0]!YesNo</formula1>
    </dataValidation>
  </dataValidations>
  <hyperlinks>
    <hyperlink ref="J34"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ContextDependents!$B$1:$B$3</xm:f>
          </x14:formula1>
          <xm:sqref>K24:L25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F24" sqref="F24"/>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9" t="s">
        <v>389</v>
      </c>
      <c r="B1" s="239"/>
      <c r="D1" s="20" t="s">
        <v>163</v>
      </c>
      <c r="E1" s="25" t="s">
        <v>187</v>
      </c>
      <c r="F1" s="8"/>
      <c r="G1" s="26" t="s">
        <v>189</v>
      </c>
    </row>
    <row r="2" spans="1:10" ht="18" customHeight="1" x14ac:dyDescent="0.3">
      <c r="A2" s="17"/>
      <c r="B2" s="17"/>
      <c r="C2" s="17"/>
      <c r="D2" s="17"/>
      <c r="E2" s="8"/>
      <c r="F2" s="8"/>
    </row>
    <row r="3" spans="1:10" ht="16" customHeight="1" x14ac:dyDescent="0.2">
      <c r="A3" s="236" t="s">
        <v>216</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s="13" customFormat="1" ht="19" x14ac:dyDescent="0.25">
      <c r="A6" s="3" t="s">
        <v>3</v>
      </c>
      <c r="B6" s="31" t="s">
        <v>128</v>
      </c>
      <c r="C6" s="31"/>
      <c r="D6" s="31"/>
      <c r="E6" s="31"/>
      <c r="F6" s="31"/>
      <c r="G6" s="31"/>
      <c r="H6" s="35"/>
    </row>
    <row r="7" spans="1:10" ht="80" x14ac:dyDescent="0.2">
      <c r="A7" s="12" t="s">
        <v>296</v>
      </c>
      <c r="B7" s="1" t="s">
        <v>135</v>
      </c>
      <c r="C7" s="29" t="s">
        <v>144</v>
      </c>
      <c r="D7" s="1" t="s">
        <v>390</v>
      </c>
      <c r="F7" s="9" t="s">
        <v>162</v>
      </c>
      <c r="G7" s="9"/>
      <c r="H7" s="21">
        <v>1000</v>
      </c>
    </row>
    <row r="8" spans="1:10" ht="48" x14ac:dyDescent="0.2">
      <c r="A8" s="12" t="s">
        <v>296</v>
      </c>
      <c r="B8" s="1" t="s">
        <v>142</v>
      </c>
      <c r="C8" s="29" t="s">
        <v>151</v>
      </c>
      <c r="D8" s="1" t="s">
        <v>401</v>
      </c>
      <c r="F8" s="9" t="s">
        <v>162</v>
      </c>
      <c r="G8" s="1" t="s">
        <v>402</v>
      </c>
      <c r="H8" s="9" t="s">
        <v>403</v>
      </c>
    </row>
    <row r="9" spans="1:10" ht="48" x14ac:dyDescent="0.2">
      <c r="A9" s="12" t="s">
        <v>296</v>
      </c>
      <c r="B9" s="1" t="s">
        <v>136</v>
      </c>
      <c r="C9" s="29" t="s">
        <v>145</v>
      </c>
      <c r="D9" s="1" t="s">
        <v>391</v>
      </c>
      <c r="F9" s="9" t="s">
        <v>162</v>
      </c>
      <c r="G9" s="1" t="s">
        <v>363</v>
      </c>
      <c r="H9" s="1" t="s">
        <v>220</v>
      </c>
    </row>
    <row r="10" spans="1:10" ht="32" x14ac:dyDescent="0.2">
      <c r="A10" s="12" t="s">
        <v>296</v>
      </c>
      <c r="B10" s="1" t="s">
        <v>137</v>
      </c>
      <c r="C10" s="29" t="s">
        <v>146</v>
      </c>
      <c r="D10" s="9" t="s">
        <v>392</v>
      </c>
      <c r="E10" s="1"/>
      <c r="F10" s="9" t="s">
        <v>162</v>
      </c>
      <c r="H10" s="21" t="s">
        <v>393</v>
      </c>
    </row>
    <row r="11" spans="1:10" ht="48" x14ac:dyDescent="0.2">
      <c r="A11" s="12" t="s">
        <v>296</v>
      </c>
      <c r="B11" s="1" t="s">
        <v>138</v>
      </c>
      <c r="C11" s="29" t="s">
        <v>147</v>
      </c>
      <c r="D11" s="9" t="s">
        <v>394</v>
      </c>
      <c r="E11" s="18"/>
      <c r="F11" s="9" t="s">
        <v>162</v>
      </c>
      <c r="H11" s="21" t="s">
        <v>395</v>
      </c>
    </row>
    <row r="12" spans="1:10" ht="48" x14ac:dyDescent="0.2">
      <c r="A12" s="12" t="s">
        <v>296</v>
      </c>
      <c r="B12" s="1" t="s">
        <v>139</v>
      </c>
      <c r="C12" s="29" t="s">
        <v>148</v>
      </c>
      <c r="D12" s="9" t="s">
        <v>396</v>
      </c>
      <c r="F12" s="9" t="s">
        <v>162</v>
      </c>
      <c r="G12" s="1" t="s">
        <v>398</v>
      </c>
      <c r="H12" s="21" t="s">
        <v>397</v>
      </c>
    </row>
    <row r="13" spans="1:10" ht="48" x14ac:dyDescent="0.2">
      <c r="A13" s="12" t="s">
        <v>296</v>
      </c>
      <c r="B13" s="1" t="s">
        <v>140</v>
      </c>
      <c r="C13" s="29" t="s">
        <v>150</v>
      </c>
      <c r="D13" s="10" t="s">
        <v>400</v>
      </c>
      <c r="E13" s="10"/>
      <c r="F13" s="1" t="s">
        <v>166</v>
      </c>
      <c r="G13" s="1" t="s">
        <v>7</v>
      </c>
      <c r="H13" s="21" t="s">
        <v>260</v>
      </c>
    </row>
    <row r="14" spans="1:10" ht="48" x14ac:dyDescent="0.2">
      <c r="A14" s="12" t="s">
        <v>296</v>
      </c>
      <c r="B14" s="1" t="s">
        <v>141</v>
      </c>
      <c r="C14" s="29" t="s">
        <v>149</v>
      </c>
      <c r="D14" s="1" t="s">
        <v>399</v>
      </c>
      <c r="E14" s="1"/>
      <c r="F14" s="9" t="s">
        <v>162</v>
      </c>
      <c r="G14" s="1" t="s">
        <v>376</v>
      </c>
      <c r="H14" s="21" t="s">
        <v>342</v>
      </c>
    </row>
    <row r="15" spans="1:10" ht="48" x14ac:dyDescent="0.2">
      <c r="A15" s="12" t="s">
        <v>296</v>
      </c>
      <c r="B15" s="1" t="s">
        <v>143</v>
      </c>
      <c r="C15" s="29" t="s">
        <v>152</v>
      </c>
      <c r="D15" s="1" t="s">
        <v>404</v>
      </c>
      <c r="F15" s="9" t="s">
        <v>162</v>
      </c>
      <c r="H15" s="21" t="s">
        <v>405</v>
      </c>
    </row>
    <row r="16" spans="1:10" s="9" customFormat="1" x14ac:dyDescent="0.2">
      <c r="A16" s="1"/>
      <c r="B16" s="1"/>
      <c r="C16" s="1"/>
      <c r="D16" s="1"/>
      <c r="G16" s="1"/>
      <c r="H16" s="21"/>
      <c r="I16" s="1"/>
      <c r="J16" s="1"/>
    </row>
    <row r="17" spans="1:10" s="9" customFormat="1" x14ac:dyDescent="0.2">
      <c r="A17" s="1"/>
      <c r="B17" s="1"/>
      <c r="C17" s="1"/>
      <c r="D17" s="1"/>
      <c r="G17" s="1"/>
      <c r="H17" s="21"/>
      <c r="I17" s="1"/>
      <c r="J17" s="1"/>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4" sqref="C4"/>
    </sheetView>
  </sheetViews>
  <sheetFormatPr baseColWidth="10" defaultRowHeight="16" x14ac:dyDescent="0.2"/>
  <cols>
    <col min="2" max="2" width="19.83203125" customWidth="1"/>
  </cols>
  <sheetData>
    <row r="1" spans="1:15" x14ac:dyDescent="0.2">
      <c r="A1" t="s">
        <v>419</v>
      </c>
      <c r="B1" t="s">
        <v>443</v>
      </c>
      <c r="C1" t="s">
        <v>477</v>
      </c>
      <c r="H1" t="s">
        <v>470</v>
      </c>
      <c r="J1" t="s">
        <v>515</v>
      </c>
      <c r="K1" t="s">
        <v>517</v>
      </c>
      <c r="M1" t="s">
        <v>551</v>
      </c>
      <c r="O1" s="172" t="s">
        <v>553</v>
      </c>
    </row>
    <row r="2" spans="1:15" x14ac:dyDescent="0.2">
      <c r="A2" t="s">
        <v>438</v>
      </c>
      <c r="B2" t="s">
        <v>444</v>
      </c>
      <c r="C2" t="s">
        <v>478</v>
      </c>
      <c r="H2" t="s">
        <v>0</v>
      </c>
      <c r="J2" t="s">
        <v>516</v>
      </c>
      <c r="K2" t="s">
        <v>518</v>
      </c>
      <c r="M2" t="s">
        <v>552</v>
      </c>
      <c r="O2" t="s">
        <v>554</v>
      </c>
    </row>
    <row r="3" spans="1:15" x14ac:dyDescent="0.2">
      <c r="B3" t="s">
        <v>445</v>
      </c>
      <c r="C3" t="s">
        <v>582</v>
      </c>
      <c r="H3" t="s">
        <v>471</v>
      </c>
      <c r="O3" t="s">
        <v>555</v>
      </c>
    </row>
    <row r="4" spans="1:15" x14ac:dyDescent="0.2">
      <c r="C4" t="s">
        <v>479</v>
      </c>
      <c r="H4" t="s">
        <v>472</v>
      </c>
      <c r="O4" t="s">
        <v>556</v>
      </c>
    </row>
    <row r="5" spans="1:15" x14ac:dyDescent="0.2">
      <c r="H5" t="s">
        <v>473</v>
      </c>
      <c r="O5" t="s">
        <v>557</v>
      </c>
    </row>
    <row r="6" spans="1:15" x14ac:dyDescent="0.2">
      <c r="H6" t="s">
        <v>474</v>
      </c>
    </row>
    <row r="7" spans="1:15" x14ac:dyDescent="0.2">
      <c r="H7" t="s">
        <v>219</v>
      </c>
    </row>
    <row r="9" spans="1:15" x14ac:dyDescent="0.2">
      <c r="F9"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R53"/>
  <sheetViews>
    <sheetView workbookViewId="0">
      <selection activeCell="B11" sqref="B11:G11"/>
    </sheetView>
  </sheetViews>
  <sheetFormatPr baseColWidth="10" defaultColWidth="9" defaultRowHeight="16" x14ac:dyDescent="0.2"/>
  <cols>
    <col min="1" max="1" width="37.6640625" style="38" customWidth="1"/>
    <col min="2" max="2" width="15.33203125" style="38" customWidth="1"/>
    <col min="3" max="8" width="15.33203125" customWidth="1"/>
    <col min="9" max="9" width="19.1640625" customWidth="1"/>
    <col min="10" max="11" width="15.33203125" customWidth="1"/>
    <col min="12" max="12" width="16.6640625" customWidth="1"/>
  </cols>
  <sheetData>
    <row r="1" spans="1:13" ht="20" x14ac:dyDescent="0.2">
      <c r="A1" s="109" t="s">
        <v>573</v>
      </c>
      <c r="B1" s="110" t="s">
        <v>574</v>
      </c>
    </row>
    <row r="2" spans="1:13" ht="20" x14ac:dyDescent="0.2">
      <c r="A2" s="108"/>
      <c r="B2" s="110" t="s">
        <v>486</v>
      </c>
    </row>
    <row r="3" spans="1:13" ht="17" thickBot="1" x14ac:dyDescent="0.25"/>
    <row r="4" spans="1:13" ht="21" customHeight="1" x14ac:dyDescent="0.2">
      <c r="A4" s="61" t="s">
        <v>484</v>
      </c>
      <c r="B4" s="51" t="s">
        <v>453</v>
      </c>
      <c r="C4" s="52"/>
      <c r="D4" s="52"/>
      <c r="E4" s="52"/>
      <c r="F4" s="52"/>
      <c r="G4" s="53"/>
      <c r="H4" s="54"/>
      <c r="I4" s="55"/>
      <c r="J4" s="208" t="s">
        <v>427</v>
      </c>
      <c r="K4" s="209"/>
      <c r="L4" s="210"/>
    </row>
    <row r="5" spans="1:13" ht="15" customHeight="1" x14ac:dyDescent="0.2">
      <c r="A5" s="62"/>
      <c r="B5" s="39"/>
      <c r="C5" s="39"/>
      <c r="D5" s="39"/>
      <c r="E5" s="39"/>
      <c r="F5" s="39"/>
      <c r="G5" s="40"/>
      <c r="H5" s="56"/>
      <c r="I5" s="50"/>
      <c r="J5" s="211"/>
      <c r="K5" s="212"/>
      <c r="L5" s="213"/>
    </row>
    <row r="6" spans="1:13" ht="15" customHeight="1" thickBot="1" x14ac:dyDescent="0.25">
      <c r="A6" s="111" t="s">
        <v>425</v>
      </c>
      <c r="B6" s="218">
        <f>Instructions!J18</f>
        <v>0</v>
      </c>
      <c r="C6" s="218"/>
      <c r="D6" s="218"/>
      <c r="E6" s="218"/>
      <c r="F6" s="218"/>
      <c r="G6" s="219"/>
      <c r="H6" s="56"/>
      <c r="I6" s="50"/>
      <c r="J6" s="58" t="s">
        <v>420</v>
      </c>
      <c r="K6" s="48" t="s">
        <v>421</v>
      </c>
      <c r="L6" s="63" t="s">
        <v>422</v>
      </c>
    </row>
    <row r="7" spans="1:13" ht="15" customHeight="1" x14ac:dyDescent="0.2">
      <c r="A7" s="64" t="s">
        <v>431</v>
      </c>
      <c r="B7" s="214"/>
      <c r="C7" s="214"/>
      <c r="D7" s="214"/>
      <c r="E7" s="214"/>
      <c r="F7" s="214"/>
      <c r="G7" s="215"/>
      <c r="H7" s="56"/>
      <c r="I7" s="50"/>
      <c r="J7" s="59" t="s">
        <v>423</v>
      </c>
      <c r="K7" s="49"/>
      <c r="L7" s="65"/>
    </row>
    <row r="8" spans="1:13" ht="15" customHeight="1" thickBot="1" x14ac:dyDescent="0.25">
      <c r="A8" s="64" t="s">
        <v>432</v>
      </c>
      <c r="B8" s="220"/>
      <c r="C8" s="220"/>
      <c r="D8" s="220"/>
      <c r="E8" s="220"/>
      <c r="F8" s="220"/>
      <c r="G8" s="221"/>
      <c r="H8" s="56"/>
      <c r="I8" s="50"/>
      <c r="J8" s="60" t="s">
        <v>424</v>
      </c>
      <c r="K8" s="57"/>
      <c r="L8" s="66"/>
    </row>
    <row r="9" spans="1:13" ht="45.75" customHeight="1" x14ac:dyDescent="0.2">
      <c r="A9" s="64" t="s">
        <v>433</v>
      </c>
      <c r="B9" s="214"/>
      <c r="C9" s="214"/>
      <c r="D9" s="214"/>
      <c r="E9" s="214"/>
      <c r="F9" s="214"/>
      <c r="G9" s="215"/>
      <c r="H9" s="56"/>
      <c r="I9" s="56"/>
      <c r="J9" s="56"/>
      <c r="K9" s="56"/>
      <c r="L9" s="67"/>
      <c r="M9" s="38"/>
    </row>
    <row r="10" spans="1:13" ht="45.75" customHeight="1" x14ac:dyDescent="0.2">
      <c r="A10" s="68" t="s">
        <v>434</v>
      </c>
      <c r="B10" s="216"/>
      <c r="C10" s="216"/>
      <c r="D10" s="216"/>
      <c r="E10" s="216"/>
      <c r="F10" s="216"/>
      <c r="G10" s="217"/>
      <c r="H10" s="56"/>
      <c r="I10" s="56"/>
      <c r="J10" s="127" t="s">
        <v>480</v>
      </c>
      <c r="K10" s="204" t="str">
        <f>CONCATENATE("POLYGON ((",L8,", ",L7,", ",K7,", ",K8,"))")</f>
        <v>POLYGON ((, , , ))</v>
      </c>
      <c r="L10" s="205"/>
      <c r="M10" s="38"/>
    </row>
    <row r="11" spans="1:13" ht="15" customHeight="1" x14ac:dyDescent="0.2">
      <c r="A11" s="174" t="s">
        <v>581</v>
      </c>
      <c r="B11" s="206"/>
      <c r="C11" s="206"/>
      <c r="D11" s="206"/>
      <c r="E11" s="206"/>
      <c r="F11" s="206"/>
      <c r="G11" s="207"/>
      <c r="H11" s="56"/>
      <c r="I11" s="56"/>
      <c r="J11" s="56"/>
      <c r="K11" s="56"/>
      <c r="L11" s="67"/>
      <c r="M11" s="38"/>
    </row>
    <row r="12" spans="1:13" ht="15" customHeight="1" x14ac:dyDescent="0.2">
      <c r="A12" s="69"/>
      <c r="B12" s="41"/>
      <c r="C12" s="41"/>
      <c r="D12" s="41"/>
      <c r="E12" s="41"/>
      <c r="F12" s="56"/>
      <c r="G12" s="56"/>
      <c r="H12" s="56"/>
      <c r="I12" s="56"/>
      <c r="J12" s="56"/>
      <c r="K12" s="56"/>
      <c r="L12" s="67"/>
      <c r="M12" s="38"/>
    </row>
    <row r="13" spans="1:13" s="43" customFormat="1" ht="20" customHeight="1" x14ac:dyDescent="0.2">
      <c r="A13" s="70" t="s">
        <v>426</v>
      </c>
      <c r="B13" s="37"/>
      <c r="C13" s="37"/>
      <c r="D13" s="37"/>
      <c r="E13" s="37"/>
      <c r="F13" s="37"/>
      <c r="G13" s="37"/>
      <c r="H13" s="37"/>
      <c r="I13" s="37"/>
      <c r="J13" s="37"/>
      <c r="K13" s="37"/>
      <c r="L13" s="71"/>
      <c r="M13" s="42"/>
    </row>
    <row r="14" spans="1:13" s="43" customFormat="1" ht="15" customHeight="1" x14ac:dyDescent="0.2">
      <c r="A14" s="72"/>
      <c r="B14" s="44" t="s">
        <v>407</v>
      </c>
      <c r="C14" s="44" t="s">
        <v>408</v>
      </c>
      <c r="D14" s="44" t="s">
        <v>409</v>
      </c>
      <c r="E14" s="44" t="s">
        <v>410</v>
      </c>
      <c r="F14" s="44" t="s">
        <v>411</v>
      </c>
      <c r="G14" s="44" t="s">
        <v>412</v>
      </c>
      <c r="H14" s="44" t="s">
        <v>413</v>
      </c>
      <c r="I14" s="44" t="s">
        <v>414</v>
      </c>
      <c r="J14" s="44" t="s">
        <v>415</v>
      </c>
      <c r="K14" s="44" t="s">
        <v>416</v>
      </c>
      <c r="L14" s="73" t="s">
        <v>417</v>
      </c>
      <c r="M14" s="42"/>
    </row>
    <row r="15" spans="1:13" s="43" customFormat="1" ht="15" customHeight="1" x14ac:dyDescent="0.2">
      <c r="A15" s="74" t="s">
        <v>418</v>
      </c>
      <c r="B15" s="45"/>
      <c r="C15" s="45"/>
      <c r="D15" s="45"/>
      <c r="E15" s="45"/>
      <c r="F15" s="175"/>
      <c r="G15" s="45"/>
      <c r="H15" s="45"/>
      <c r="I15" s="45"/>
      <c r="J15" s="45"/>
      <c r="K15" s="45"/>
      <c r="L15" s="75"/>
      <c r="M15" s="42"/>
    </row>
    <row r="16" spans="1:13" ht="17" customHeight="1" thickBot="1" x14ac:dyDescent="0.25">
      <c r="A16" s="76" t="s">
        <v>428</v>
      </c>
      <c r="B16" s="77"/>
      <c r="C16" s="77"/>
      <c r="D16" s="77"/>
      <c r="E16" s="77"/>
      <c r="F16" s="78"/>
      <c r="G16" s="78"/>
      <c r="H16" s="77"/>
      <c r="I16" s="77"/>
      <c r="J16" s="77"/>
      <c r="K16" s="77"/>
      <c r="L16" s="79"/>
      <c r="M16" s="38"/>
    </row>
    <row r="17" spans="1:18" ht="15" customHeight="1" x14ac:dyDescent="0.2">
      <c r="A17" s="46"/>
      <c r="B17" s="47"/>
      <c r="C17" s="47"/>
      <c r="D17" s="47"/>
      <c r="E17" s="47"/>
      <c r="F17" s="47"/>
      <c r="G17" s="47"/>
      <c r="H17" s="47"/>
      <c r="I17" s="47"/>
      <c r="J17" s="47"/>
      <c r="K17" s="47"/>
      <c r="L17" s="47"/>
      <c r="M17" s="38"/>
    </row>
    <row r="18" spans="1:18" x14ac:dyDescent="0.2">
      <c r="H18" s="47"/>
      <c r="I18" s="47"/>
      <c r="J18" s="47"/>
      <c r="K18" s="47"/>
      <c r="L18" s="47"/>
      <c r="M18" s="38"/>
    </row>
    <row r="19" spans="1:18" ht="15" customHeight="1" x14ac:dyDescent="0.2">
      <c r="H19" s="47"/>
      <c r="I19" s="47"/>
      <c r="J19" s="47"/>
      <c r="K19" s="47"/>
      <c r="L19" s="47"/>
      <c r="M19" s="56"/>
      <c r="N19" s="50"/>
      <c r="O19" s="50"/>
      <c r="P19" s="50"/>
      <c r="Q19" s="50"/>
      <c r="R19" s="50"/>
    </row>
    <row r="20" spans="1:18" ht="15" customHeight="1" x14ac:dyDescent="0.2">
      <c r="H20" s="47"/>
      <c r="I20" s="47"/>
      <c r="J20" s="47"/>
      <c r="K20" s="47"/>
      <c r="L20" s="47"/>
      <c r="M20" s="56"/>
      <c r="N20" s="50"/>
      <c r="O20" s="50"/>
      <c r="P20" s="50"/>
      <c r="Q20" s="50"/>
      <c r="R20" s="50"/>
    </row>
    <row r="21" spans="1:18" ht="15" customHeight="1" x14ac:dyDescent="0.2">
      <c r="H21" s="47"/>
      <c r="I21" s="47"/>
      <c r="J21" s="47"/>
      <c r="K21" s="47"/>
      <c r="L21" s="47"/>
      <c r="M21" s="56"/>
      <c r="N21" s="50"/>
      <c r="O21" s="50"/>
      <c r="P21" s="50"/>
      <c r="Q21" s="50"/>
      <c r="R21" s="50"/>
    </row>
    <row r="22" spans="1:18" ht="15" customHeight="1" x14ac:dyDescent="0.2">
      <c r="H22" s="47"/>
      <c r="I22" s="47"/>
      <c r="J22" s="47"/>
      <c r="K22" s="47"/>
      <c r="L22" s="47"/>
      <c r="M22" s="56"/>
      <c r="N22" s="50"/>
      <c r="O22" s="50"/>
      <c r="P22" s="50"/>
      <c r="Q22" s="50"/>
      <c r="R22" s="50"/>
    </row>
    <row r="23" spans="1:18" ht="15" customHeight="1" x14ac:dyDescent="0.2">
      <c r="H23" s="47"/>
      <c r="I23" s="47"/>
      <c r="J23" s="47"/>
      <c r="K23" s="47"/>
      <c r="L23" s="47"/>
      <c r="M23" s="56"/>
      <c r="N23" s="50"/>
      <c r="O23" s="50"/>
      <c r="P23" s="50"/>
      <c r="Q23" s="50"/>
      <c r="R23" s="50"/>
    </row>
    <row r="24" spans="1:18" ht="15" customHeight="1" x14ac:dyDescent="0.2">
      <c r="H24" s="47"/>
      <c r="I24" s="47"/>
      <c r="J24" s="47"/>
      <c r="K24" s="47"/>
      <c r="L24" s="47"/>
      <c r="M24" s="56"/>
      <c r="N24" s="50"/>
      <c r="O24" s="50"/>
      <c r="P24" s="50"/>
      <c r="Q24" s="50"/>
      <c r="R24" s="50"/>
    </row>
    <row r="25" spans="1:18" ht="15" customHeight="1" x14ac:dyDescent="0.2">
      <c r="H25" s="47"/>
      <c r="I25" s="47"/>
      <c r="J25" s="47"/>
      <c r="K25" s="47"/>
      <c r="L25" s="47"/>
      <c r="M25" s="56"/>
      <c r="N25" s="50"/>
      <c r="O25" s="50"/>
      <c r="P25" s="50"/>
      <c r="Q25" s="50"/>
      <c r="R25" s="50"/>
    </row>
    <row r="26" spans="1:18" ht="15" customHeight="1" x14ac:dyDescent="0.2">
      <c r="H26" s="47"/>
      <c r="I26" s="47"/>
      <c r="J26" s="47"/>
      <c r="K26" s="47"/>
      <c r="L26" s="47"/>
      <c r="M26" s="56"/>
      <c r="N26" s="50"/>
      <c r="O26" s="50"/>
      <c r="P26" s="50"/>
      <c r="Q26" s="50"/>
      <c r="R26" s="50"/>
    </row>
    <row r="27" spans="1:18" ht="15" customHeight="1" x14ac:dyDescent="0.2">
      <c r="H27" s="47"/>
      <c r="I27" s="47"/>
      <c r="J27" s="47"/>
      <c r="K27" s="47"/>
      <c r="L27" s="47"/>
      <c r="M27" s="56"/>
      <c r="N27" s="50"/>
      <c r="O27" s="50"/>
      <c r="P27" s="50"/>
      <c r="Q27" s="50"/>
      <c r="R27" s="50"/>
    </row>
    <row r="28" spans="1:18" ht="15" customHeight="1" x14ac:dyDescent="0.2">
      <c r="H28" s="47"/>
      <c r="I28" s="47"/>
      <c r="J28" s="47"/>
      <c r="K28" s="47"/>
      <c r="L28" s="47"/>
      <c r="M28" s="56"/>
      <c r="N28" s="50"/>
      <c r="O28" s="50"/>
      <c r="P28" s="50"/>
      <c r="Q28" s="50"/>
      <c r="R28" s="50"/>
    </row>
    <row r="29" spans="1:18" ht="15" customHeight="1" x14ac:dyDescent="0.2">
      <c r="H29" s="47"/>
      <c r="I29" s="47"/>
      <c r="J29" s="47"/>
      <c r="K29" s="47"/>
      <c r="L29" s="47"/>
      <c r="M29" s="38"/>
    </row>
    <row r="30" spans="1:18" ht="15" customHeight="1" x14ac:dyDescent="0.2">
      <c r="H30" s="47"/>
      <c r="I30" s="47"/>
      <c r="J30" s="47"/>
      <c r="K30" s="47"/>
      <c r="L30" s="47"/>
      <c r="M30" s="38"/>
    </row>
    <row r="31" spans="1:18" ht="15" customHeight="1" x14ac:dyDescent="0.2">
      <c r="H31" s="47"/>
      <c r="I31" s="47"/>
      <c r="J31" s="47"/>
      <c r="K31" s="47"/>
      <c r="L31" s="47"/>
      <c r="M31" s="38"/>
    </row>
    <row r="32" spans="1:18" ht="15" customHeight="1" x14ac:dyDescent="0.2">
      <c r="H32" s="47"/>
      <c r="I32" s="47"/>
      <c r="J32" s="47"/>
      <c r="K32" s="47"/>
      <c r="L32" s="47"/>
      <c r="M32" s="38"/>
    </row>
    <row r="33" spans="8:13" ht="15" customHeight="1" x14ac:dyDescent="0.2">
      <c r="H33" s="47"/>
      <c r="I33" s="47"/>
      <c r="J33" s="47"/>
      <c r="K33" s="47"/>
      <c r="L33" s="47"/>
      <c r="M33" s="38"/>
    </row>
    <row r="34" spans="8:13" ht="15" customHeight="1" x14ac:dyDescent="0.2">
      <c r="H34" s="47"/>
      <c r="I34" s="47"/>
      <c r="J34" s="47"/>
      <c r="K34" s="47"/>
      <c r="L34" s="47"/>
      <c r="M34" s="38"/>
    </row>
    <row r="35" spans="8:13" ht="15" customHeight="1" x14ac:dyDescent="0.2">
      <c r="H35" s="47"/>
      <c r="I35" s="47"/>
      <c r="J35" s="47"/>
      <c r="K35" s="47"/>
      <c r="L35" s="47"/>
      <c r="M35" s="38"/>
    </row>
    <row r="36" spans="8:13" ht="15" customHeight="1" x14ac:dyDescent="0.2">
      <c r="H36" s="47"/>
      <c r="I36" s="47"/>
      <c r="J36" s="47"/>
      <c r="K36" s="47"/>
      <c r="L36" s="47"/>
      <c r="M36" s="38"/>
    </row>
    <row r="37" spans="8:13" ht="15" customHeight="1" x14ac:dyDescent="0.2">
      <c r="H37" s="47"/>
      <c r="I37" s="47"/>
      <c r="J37" s="47"/>
      <c r="K37" s="47"/>
      <c r="L37" s="47"/>
      <c r="M37" s="38"/>
    </row>
    <row r="38" spans="8:13" ht="15" customHeight="1" x14ac:dyDescent="0.2">
      <c r="H38" s="47"/>
      <c r="I38" s="47"/>
      <c r="J38" s="47"/>
      <c r="K38" s="47"/>
      <c r="L38" s="47"/>
      <c r="M38" s="38"/>
    </row>
    <row r="39" spans="8:13" ht="15" customHeight="1" x14ac:dyDescent="0.2">
      <c r="H39" s="47"/>
      <c r="I39" s="47"/>
      <c r="J39" s="47"/>
      <c r="K39" s="47"/>
      <c r="L39" s="47"/>
      <c r="M39" s="38"/>
    </row>
    <row r="40" spans="8:13" ht="15" customHeight="1" x14ac:dyDescent="0.2">
      <c r="H40" s="47"/>
      <c r="I40" s="47"/>
      <c r="J40" s="47"/>
      <c r="K40" s="47"/>
      <c r="L40" s="47"/>
      <c r="M40" s="38"/>
    </row>
    <row r="41" spans="8:13" ht="15" customHeight="1" x14ac:dyDescent="0.2">
      <c r="H41" s="47"/>
      <c r="I41" s="47"/>
      <c r="J41" s="47"/>
      <c r="K41" s="47"/>
      <c r="L41" s="47"/>
      <c r="M41" s="38"/>
    </row>
    <row r="42" spans="8:13" ht="15" customHeight="1" x14ac:dyDescent="0.2">
      <c r="H42" s="47"/>
      <c r="I42" s="47"/>
      <c r="J42" s="47"/>
      <c r="K42" s="47"/>
      <c r="L42" s="47"/>
      <c r="M42" s="38"/>
    </row>
    <row r="43" spans="8:13" ht="15" customHeight="1" x14ac:dyDescent="0.2">
      <c r="H43" s="47"/>
      <c r="I43" s="47"/>
      <c r="J43" s="47"/>
      <c r="K43" s="47"/>
      <c r="L43" s="47"/>
      <c r="M43" s="38"/>
    </row>
    <row r="44" spans="8:13" ht="15" customHeight="1" x14ac:dyDescent="0.2">
      <c r="H44" s="47"/>
      <c r="I44" s="47"/>
      <c r="J44" s="47"/>
      <c r="K44" s="47"/>
      <c r="L44" s="47"/>
      <c r="M44" s="38"/>
    </row>
    <row r="45" spans="8:13" ht="15" customHeight="1" x14ac:dyDescent="0.2">
      <c r="H45" s="47"/>
      <c r="I45" s="47"/>
      <c r="J45" s="47"/>
      <c r="K45" s="47"/>
      <c r="L45" s="47"/>
      <c r="M45" s="38"/>
    </row>
    <row r="46" spans="8:13" ht="15" customHeight="1" x14ac:dyDescent="0.2">
      <c r="H46" s="47"/>
      <c r="I46" s="47"/>
      <c r="J46" s="47"/>
      <c r="K46" s="47"/>
      <c r="L46" s="47"/>
      <c r="M46" s="38"/>
    </row>
    <row r="47" spans="8:13" ht="15" customHeight="1" x14ac:dyDescent="0.2">
      <c r="H47" s="47"/>
      <c r="I47" s="47"/>
      <c r="J47" s="47"/>
      <c r="K47" s="47"/>
      <c r="L47" s="47"/>
      <c r="M47" s="38"/>
    </row>
    <row r="48" spans="8:13" ht="15" customHeight="1" x14ac:dyDescent="0.2">
      <c r="H48" s="47"/>
      <c r="I48" s="47"/>
      <c r="J48" s="47"/>
      <c r="K48" s="47"/>
      <c r="L48" s="47"/>
      <c r="M48" s="38"/>
    </row>
    <row r="49" spans="1:13" ht="15" customHeight="1" x14ac:dyDescent="0.2">
      <c r="H49" s="47"/>
      <c r="I49" s="47"/>
      <c r="J49" s="47"/>
      <c r="K49" s="47"/>
      <c r="L49" s="47"/>
      <c r="M49" s="38"/>
    </row>
    <row r="50" spans="1:13" ht="15" customHeight="1" x14ac:dyDescent="0.2">
      <c r="H50" s="47"/>
      <c r="I50" s="47"/>
      <c r="J50" s="47"/>
      <c r="K50" s="47"/>
      <c r="L50" s="47"/>
      <c r="M50" s="38"/>
    </row>
    <row r="51" spans="1:13" ht="15" customHeight="1" x14ac:dyDescent="0.2">
      <c r="H51" s="47"/>
      <c r="I51" s="47"/>
      <c r="J51" s="47"/>
      <c r="K51" s="47"/>
      <c r="L51" s="47"/>
      <c r="M51" s="38"/>
    </row>
    <row r="52" spans="1:13" ht="15" customHeight="1" x14ac:dyDescent="0.2">
      <c r="A52" s="46"/>
      <c r="B52" s="47"/>
      <c r="C52" s="47"/>
      <c r="D52" s="47"/>
      <c r="E52" s="47"/>
      <c r="F52" s="47"/>
      <c r="G52" s="47"/>
      <c r="H52" s="47"/>
      <c r="I52" s="47"/>
      <c r="J52" s="47"/>
      <c r="K52" s="47"/>
      <c r="L52" s="47"/>
      <c r="M52" s="38"/>
    </row>
    <row r="53" spans="1:13" ht="15" customHeight="1" x14ac:dyDescent="0.2">
      <c r="A53" s="46"/>
      <c r="B53" s="47"/>
      <c r="C53" s="47"/>
      <c r="D53" s="47"/>
      <c r="E53" s="47"/>
      <c r="F53" s="47"/>
      <c r="G53" s="47"/>
      <c r="H53" s="47"/>
      <c r="I53" s="47"/>
      <c r="J53" s="47"/>
      <c r="K53" s="47"/>
      <c r="L53" s="47"/>
      <c r="M53" s="38"/>
    </row>
  </sheetData>
  <mergeCells count="8">
    <mergeCell ref="K10:L10"/>
    <mergeCell ref="B11:G11"/>
    <mergeCell ref="J4:L5"/>
    <mergeCell ref="B9:G9"/>
    <mergeCell ref="B10:G10"/>
    <mergeCell ref="B6:G6"/>
    <mergeCell ref="B7:G7"/>
    <mergeCell ref="B8:G8"/>
  </mergeCells>
  <dataValidations count="7">
    <dataValidation allowBlank="1" showInputMessage="1" showErrorMessage="1" promptTitle="title" prompt="A name given to the resource." sqref="B7:G7"/>
    <dataValidation allowBlank="1" showInputMessage="1" showErrorMessage="1" promptTitle="created" prompt="The date this resource was publiched online, not data collection or original publication date." sqref="B8:G8"/>
    <dataValidation allowBlank="1" showInputMessage="1" showErrorMessage="1" promptTitle="bibliographicCitation" prompt="Expected citation as you would like it." sqref="B9:G9"/>
    <dataValidation allowBlank="1" showInputMessage="1" showErrorMessage="1" promptTitle="description" prompt="Abstract or concise description" sqref="B10:G10"/>
    <dataValidation allowBlank="1" showInputMessage="1" showErrorMessage="1" promptTitle="creator" prompt="An entity primarily responsible for making the resource." sqref="B15:L15"/>
    <dataValidation allowBlank="1" showInputMessage="1" showErrorMessage="1" promptTitle="rightsHolder" prompt="A person or organization owning or managing rights over the resource. Can be institute or individual." sqref="B16:L16"/>
    <dataValidation allowBlank="1" showInputMessage="1" showErrorMessage="1" promptTitle="footprintWKT" prompt="A WKT object of a N,S,E,W bounding box that encloses the dataset position." sqref="K10:L1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H19"/>
  <sheetViews>
    <sheetView workbookViewId="0">
      <selection activeCell="L17" sqref="L17"/>
    </sheetView>
  </sheetViews>
  <sheetFormatPr baseColWidth="10" defaultColWidth="9" defaultRowHeight="16" x14ac:dyDescent="0.2"/>
  <cols>
    <col min="1" max="1" width="41.6640625" style="38" customWidth="1"/>
    <col min="2" max="2" width="15.33203125" style="38" customWidth="1"/>
    <col min="3" max="6" width="15.33203125" customWidth="1"/>
    <col min="7" max="7" width="18.83203125" customWidth="1"/>
    <col min="8" max="8" width="15.33203125" customWidth="1"/>
  </cols>
  <sheetData>
    <row r="1" spans="1:8" ht="20" x14ac:dyDescent="0.2">
      <c r="A1" s="109" t="s">
        <v>450</v>
      </c>
      <c r="B1" s="110" t="s">
        <v>451</v>
      </c>
    </row>
    <row r="2" spans="1:8" ht="20" x14ac:dyDescent="0.2">
      <c r="A2" s="108"/>
      <c r="B2" s="110" t="s">
        <v>486</v>
      </c>
    </row>
    <row r="3" spans="1:8" ht="20" customHeight="1" x14ac:dyDescent="0.2">
      <c r="B3" s="110" t="s">
        <v>496</v>
      </c>
    </row>
    <row r="5" spans="1:8" ht="17" thickBot="1" x14ac:dyDescent="0.25"/>
    <row r="6" spans="1:8" ht="21" customHeight="1" x14ac:dyDescent="0.2">
      <c r="A6" s="96" t="s">
        <v>485</v>
      </c>
      <c r="B6" s="97" t="s">
        <v>430</v>
      </c>
      <c r="C6" s="98"/>
      <c r="D6" s="98"/>
      <c r="E6" s="98"/>
      <c r="F6" s="98"/>
      <c r="G6" s="96" t="s">
        <v>459</v>
      </c>
      <c r="H6" s="116"/>
    </row>
    <row r="7" spans="1:8" x14ac:dyDescent="0.2">
      <c r="A7" s="99"/>
      <c r="B7" s="39"/>
      <c r="C7" s="39"/>
      <c r="D7" s="39"/>
      <c r="E7" s="39"/>
      <c r="F7" s="39"/>
      <c r="G7" s="101" t="s">
        <v>469</v>
      </c>
      <c r="H7" s="119" t="s">
        <v>273</v>
      </c>
    </row>
    <row r="8" spans="1:8" x14ac:dyDescent="0.2">
      <c r="A8" s="100" t="s">
        <v>452</v>
      </c>
      <c r="B8" s="228"/>
      <c r="C8" s="228"/>
      <c r="D8" s="118"/>
      <c r="E8" s="179" t="s">
        <v>580</v>
      </c>
      <c r="F8" s="180" t="s">
        <v>578</v>
      </c>
      <c r="G8" s="101" t="s">
        <v>470</v>
      </c>
      <c r="H8" s="119" t="s">
        <v>274</v>
      </c>
    </row>
    <row r="9" spans="1:8" x14ac:dyDescent="0.2">
      <c r="A9" s="114" t="s">
        <v>454</v>
      </c>
      <c r="B9" s="228"/>
      <c r="C9" s="228"/>
      <c r="D9" s="118"/>
      <c r="E9" s="179" t="s">
        <v>579</v>
      </c>
      <c r="F9" s="178"/>
      <c r="G9" s="101" t="s">
        <v>0</v>
      </c>
      <c r="H9" s="119"/>
    </row>
    <row r="10" spans="1:8" x14ac:dyDescent="0.2">
      <c r="A10" s="102" t="s">
        <v>461</v>
      </c>
      <c r="B10" s="226"/>
      <c r="C10" s="226"/>
      <c r="D10" s="226"/>
      <c r="E10" s="226"/>
      <c r="F10" s="227"/>
      <c r="G10" s="101" t="s">
        <v>471</v>
      </c>
      <c r="H10" s="119"/>
    </row>
    <row r="11" spans="1:8" x14ac:dyDescent="0.2">
      <c r="A11" s="114" t="s">
        <v>460</v>
      </c>
      <c r="B11" s="229"/>
      <c r="C11" s="229"/>
      <c r="D11" s="229"/>
      <c r="E11" s="229"/>
      <c r="F11" s="230"/>
      <c r="G11" s="101" t="s">
        <v>472</v>
      </c>
      <c r="H11" s="119"/>
    </row>
    <row r="12" spans="1:8" x14ac:dyDescent="0.2">
      <c r="A12" s="102" t="s">
        <v>458</v>
      </c>
      <c r="B12" s="226"/>
      <c r="C12" s="226"/>
      <c r="D12" s="226"/>
      <c r="E12" s="226"/>
      <c r="F12" s="227"/>
      <c r="G12" s="101" t="s">
        <v>473</v>
      </c>
      <c r="H12" s="119"/>
    </row>
    <row r="13" spans="1:8" x14ac:dyDescent="0.2">
      <c r="A13" s="102" t="s">
        <v>457</v>
      </c>
      <c r="B13" s="224"/>
      <c r="C13" s="224"/>
      <c r="D13" s="224"/>
      <c r="E13" s="224"/>
      <c r="F13" s="225"/>
      <c r="G13" s="101" t="s">
        <v>474</v>
      </c>
      <c r="H13" s="119"/>
    </row>
    <row r="14" spans="1:8" ht="17" thickBot="1" x14ac:dyDescent="0.25">
      <c r="A14" s="102"/>
      <c r="B14" s="224"/>
      <c r="C14" s="224"/>
      <c r="D14" s="224"/>
      <c r="E14" s="224"/>
      <c r="F14" s="225"/>
      <c r="G14" s="113" t="s">
        <v>475</v>
      </c>
      <c r="H14" s="120"/>
    </row>
    <row r="15" spans="1:8" x14ac:dyDescent="0.2">
      <c r="A15" s="117" t="s">
        <v>456</v>
      </c>
      <c r="B15" s="224"/>
      <c r="C15" s="224"/>
      <c r="D15" s="224"/>
      <c r="E15" s="224"/>
      <c r="F15" s="225"/>
      <c r="G15" s="121"/>
      <c r="H15" s="119"/>
    </row>
    <row r="16" spans="1:8" x14ac:dyDescent="0.2">
      <c r="A16" s="117"/>
      <c r="B16" s="224"/>
      <c r="C16" s="224"/>
      <c r="D16" s="224"/>
      <c r="E16" s="224"/>
      <c r="F16" s="225"/>
      <c r="G16" s="121"/>
      <c r="H16" s="119"/>
    </row>
    <row r="17" spans="1:8" x14ac:dyDescent="0.2">
      <c r="A17" s="117"/>
      <c r="B17" s="224"/>
      <c r="C17" s="224"/>
      <c r="D17" s="224"/>
      <c r="E17" s="224"/>
      <c r="F17" s="225"/>
      <c r="G17" s="121"/>
      <c r="H17" s="119"/>
    </row>
    <row r="18" spans="1:8" ht="17" thickBot="1" x14ac:dyDescent="0.25">
      <c r="A18" s="103" t="s">
        <v>455</v>
      </c>
      <c r="B18" s="222"/>
      <c r="C18" s="222"/>
      <c r="D18" s="222"/>
      <c r="E18" s="222"/>
      <c r="F18" s="223"/>
      <c r="G18" s="122"/>
      <c r="H18" s="120"/>
    </row>
    <row r="19" spans="1:8" ht="15" customHeight="1" x14ac:dyDescent="0.2">
      <c r="H19" s="130"/>
    </row>
  </sheetData>
  <mergeCells count="8">
    <mergeCell ref="B8:C8"/>
    <mergeCell ref="B12:F12"/>
    <mergeCell ref="B11:F11"/>
    <mergeCell ref="B18:F18"/>
    <mergeCell ref="B15:F17"/>
    <mergeCell ref="B13:F14"/>
    <mergeCell ref="B10:F10"/>
    <mergeCell ref="B9:C9"/>
  </mergeCells>
  <dataValidations count="15">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8:C8"/>
    <dataValidation allowBlank="1" showInputMessage="1" showErrorMessage="1" promptTitle="scientificNameID" prompt="An identifier for the nomenclatural (not taxonomic) details of a scientific name. Match with WoRMS Aphia ID." sqref="B9:C9"/>
    <dataValidation allowBlank="1" showInputMessage="1" showErrorMessage="1" promptTitle="acceptedNameUsageID" prompt="An identifier for the name usage (documented meaning of the name according to a source) of the currently valid (zoological) or accepted (botanical) taxon." sqref="B10:F10"/>
    <dataValidation allowBlank="1" showInputMessage="1" showErrorMessage="1" promptTitle="scientificName" prompt="The full scientific name only (additional authorship and date information if known, should be added to the field below)" sqref="B11:F11"/>
    <dataValidation allowBlank="1" showInputMessage="1" showErrorMessage="1" promptTitle="scientificNameAuthorship" prompt="The authorship information for the scientificName formatted according to the conventions of the applicable nomenclatural code." sqref="B12:F12"/>
    <dataValidation allowBlank="1" showInputMessage="1" showErrorMessage="1" promptTitle="taxonRemarks" prompt="Comments or notes about the taxon or name." sqref="B13:F14"/>
    <dataValidation allowBlank="1" showInputMessage="1" showErrorMessage="1" promptTitle="taxonDescription" prompt="Brief description of the taxon if applicable, suited for the website." sqref="B15:F17"/>
    <dataValidation allowBlank="1" showInputMessage="1" showErrorMessage="1" promptTitle="taxonImage" prompt="Image of the taxon. Don't forget to send to SponGIS!" sqref="B18:F18"/>
    <dataValidation allowBlank="1" showInputMessage="1" showErrorMessage="1" promptTitle="kingdom" prompt="The full scientific name of the kingdom in which the taxon is classified" sqref="H7"/>
    <dataValidation allowBlank="1" showInputMessage="1" showErrorMessage="1" promptTitle="phylum" prompt="The full scientific name of the phylum in which the taxon is classified" sqref="H8"/>
    <dataValidation allowBlank="1" showInputMessage="1" showErrorMessage="1" promptTitle="class" prompt="The full scientific name of the class in which the taxon is classified." sqref="H9"/>
    <dataValidation allowBlank="1" showInputMessage="1" showErrorMessage="1" promptTitle="order" prompt="The full scientific name of the order in which the taxon is classified." sqref="H10"/>
    <dataValidation allowBlank="1" showInputMessage="1" showErrorMessage="1" promptTitle="family" prompt="The full scientific name of the family in which the taxon is classified." sqref="H11"/>
    <dataValidation allowBlank="1" showInputMessage="1" showErrorMessage="1" promptTitle="genus" prompt="The full scientific name of the genus in which the taxon is classified." sqref="H12"/>
    <dataValidation allowBlank="1" showInputMessage="1" showErrorMessage="1" promptTitle="subgenus" prompt="The full scientific name of the subgenus in which the taxon is classified" sqref="H13"/>
  </dataValidations>
  <hyperlinks>
    <hyperlink ref="E8" r:id="rId1"/>
    <hyperlink ref="E9" r:id="rI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taxonRank" prompt="The taxonomic rank of the most specific name in the scientificName">
          <x14:formula1>
            <xm:f>ContextDependents!$H$1:$H$7</xm:f>
          </x14:formula1>
          <xm:sqref>H14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J57"/>
  <sheetViews>
    <sheetView workbookViewId="0">
      <selection activeCell="C28" sqref="C28"/>
    </sheetView>
  </sheetViews>
  <sheetFormatPr baseColWidth="10" defaultColWidth="9" defaultRowHeight="16" x14ac:dyDescent="0.2"/>
  <cols>
    <col min="1" max="1" width="49" style="38" customWidth="1"/>
    <col min="2" max="2" width="15.33203125" style="38" customWidth="1"/>
    <col min="3" max="6" width="15.33203125" customWidth="1"/>
    <col min="7" max="7" width="18.83203125" customWidth="1"/>
    <col min="8" max="8" width="30.33203125" customWidth="1"/>
    <col min="9" max="9" width="27.5" customWidth="1"/>
    <col min="11" max="11" width="11.83203125" customWidth="1"/>
    <col min="15" max="15" width="8.33203125" customWidth="1"/>
    <col min="16" max="16" width="18.1640625" customWidth="1"/>
  </cols>
  <sheetData>
    <row r="1" spans="1:10" ht="20" x14ac:dyDescent="0.2">
      <c r="A1" s="109" t="s">
        <v>524</v>
      </c>
      <c r="C1" s="110" t="s">
        <v>486</v>
      </c>
      <c r="I1" t="s">
        <v>575</v>
      </c>
    </row>
    <row r="2" spans="1:10" ht="20" x14ac:dyDescent="0.2">
      <c r="A2" s="108"/>
      <c r="C2" s="110" t="s">
        <v>525</v>
      </c>
    </row>
    <row r="3" spans="1:10" ht="17" thickBot="1" x14ac:dyDescent="0.25">
      <c r="B3" s="56"/>
      <c r="C3" s="50"/>
      <c r="D3" s="50"/>
      <c r="E3" s="50"/>
      <c r="F3" s="50"/>
      <c r="G3" s="50"/>
      <c r="H3" s="50"/>
      <c r="I3" s="50"/>
      <c r="J3" s="50"/>
    </row>
    <row r="4" spans="1:10" ht="20" x14ac:dyDescent="0.2">
      <c r="A4" s="96" t="s">
        <v>464</v>
      </c>
      <c r="B4" s="97" t="s">
        <v>453</v>
      </c>
      <c r="C4" s="98"/>
      <c r="D4" s="98"/>
      <c r="E4" s="98"/>
      <c r="F4" s="98"/>
      <c r="G4" s="142" t="s">
        <v>465</v>
      </c>
      <c r="H4" s="143"/>
      <c r="I4" s="144"/>
      <c r="J4" s="50"/>
    </row>
    <row r="5" spans="1:10" ht="19" customHeight="1" x14ac:dyDescent="0.2">
      <c r="A5" s="99"/>
      <c r="B5" s="39"/>
      <c r="C5" s="39"/>
      <c r="D5" s="39"/>
      <c r="E5" s="39"/>
      <c r="F5" s="39"/>
      <c r="G5" s="145" t="s">
        <v>468</v>
      </c>
      <c r="H5" s="124" t="s">
        <v>503</v>
      </c>
      <c r="I5" s="146"/>
      <c r="J5" s="50"/>
    </row>
    <row r="6" spans="1:10" ht="18" customHeight="1" x14ac:dyDescent="0.2">
      <c r="A6" s="115" t="s">
        <v>462</v>
      </c>
      <c r="B6" s="231">
        <f>'1 Dataset Details'!$B$6:$G$6</f>
        <v>0</v>
      </c>
      <c r="C6" s="231"/>
      <c r="D6" s="231"/>
      <c r="E6" s="231"/>
      <c r="F6" s="231"/>
      <c r="G6" s="147" t="s">
        <v>502</v>
      </c>
      <c r="H6" s="44" t="s">
        <v>504</v>
      </c>
      <c r="I6" s="148"/>
      <c r="J6" s="50"/>
    </row>
    <row r="7" spans="1:10" ht="18" customHeight="1" x14ac:dyDescent="0.2">
      <c r="A7" s="114" t="s">
        <v>429</v>
      </c>
      <c r="B7" s="232"/>
      <c r="C7" s="232"/>
      <c r="D7" s="232"/>
      <c r="E7" s="232"/>
      <c r="F7" s="232"/>
      <c r="G7" s="132"/>
      <c r="H7" s="44" t="s">
        <v>505</v>
      </c>
      <c r="I7" s="148"/>
      <c r="J7" s="50"/>
    </row>
    <row r="8" spans="1:10" ht="18" customHeight="1" x14ac:dyDescent="0.2">
      <c r="A8" s="102" t="s">
        <v>463</v>
      </c>
      <c r="B8" s="224"/>
      <c r="C8" s="224"/>
      <c r="D8" s="224"/>
      <c r="E8" s="224"/>
      <c r="F8" s="224"/>
      <c r="G8" s="132"/>
      <c r="H8" s="44" t="s">
        <v>406</v>
      </c>
      <c r="I8" s="148"/>
      <c r="J8" s="50"/>
    </row>
    <row r="9" spans="1:10" ht="18" customHeight="1" x14ac:dyDescent="0.2">
      <c r="A9" s="123" t="s">
        <v>476</v>
      </c>
      <c r="B9" s="233"/>
      <c r="C9" s="233"/>
      <c r="D9" s="233"/>
      <c r="E9" s="131"/>
      <c r="F9" s="131"/>
      <c r="G9" s="149"/>
      <c r="H9" s="125" t="s">
        <v>506</v>
      </c>
      <c r="I9" s="150"/>
      <c r="J9" s="50"/>
    </row>
    <row r="10" spans="1:10" ht="18" customHeight="1" x14ac:dyDescent="0.2">
      <c r="A10" s="101" t="s">
        <v>497</v>
      </c>
      <c r="B10" s="233"/>
      <c r="C10" s="233"/>
      <c r="D10" s="233"/>
      <c r="E10" s="233"/>
      <c r="F10" s="233"/>
      <c r="G10" s="145" t="s">
        <v>466</v>
      </c>
      <c r="H10" s="124" t="s">
        <v>508</v>
      </c>
      <c r="I10" s="146"/>
      <c r="J10" s="50"/>
    </row>
    <row r="11" spans="1:10" ht="18" customHeight="1" x14ac:dyDescent="0.2">
      <c r="A11" s="101" t="s">
        <v>499</v>
      </c>
      <c r="B11" s="233"/>
      <c r="C11" s="233"/>
      <c r="D11" s="233"/>
      <c r="E11" s="233"/>
      <c r="F11" s="233"/>
      <c r="G11" s="132"/>
      <c r="H11" s="44" t="s">
        <v>507</v>
      </c>
      <c r="I11" s="148"/>
      <c r="J11" s="50"/>
    </row>
    <row r="12" spans="1:10" ht="18" customHeight="1" x14ac:dyDescent="0.2">
      <c r="A12" s="101" t="s">
        <v>500</v>
      </c>
      <c r="B12" s="233"/>
      <c r="C12" s="233"/>
      <c r="D12" s="233"/>
      <c r="E12" s="233"/>
      <c r="F12" s="233"/>
      <c r="G12" s="176" t="s">
        <v>576</v>
      </c>
      <c r="H12" s="126" t="s">
        <v>39</v>
      </c>
      <c r="I12" s="148"/>
      <c r="J12" s="50"/>
    </row>
    <row r="13" spans="1:10" ht="18" customHeight="1" x14ac:dyDescent="0.2">
      <c r="A13" s="101" t="s">
        <v>498</v>
      </c>
      <c r="B13" s="233"/>
      <c r="C13" s="233"/>
      <c r="D13" s="233"/>
      <c r="E13" s="233"/>
      <c r="F13" s="233"/>
      <c r="G13" s="132"/>
      <c r="H13" s="126" t="s">
        <v>41</v>
      </c>
      <c r="I13" s="148"/>
      <c r="J13" s="50"/>
    </row>
    <row r="14" spans="1:10" ht="18" customHeight="1" x14ac:dyDescent="0.2">
      <c r="A14" s="101" t="s">
        <v>501</v>
      </c>
      <c r="B14" s="233"/>
      <c r="C14" s="233"/>
      <c r="D14" s="233"/>
      <c r="E14" s="233"/>
      <c r="F14" s="233"/>
      <c r="G14" s="132"/>
      <c r="H14" s="44" t="s">
        <v>509</v>
      </c>
      <c r="I14" s="148"/>
      <c r="J14" s="50"/>
    </row>
    <row r="15" spans="1:10" ht="18" customHeight="1" x14ac:dyDescent="0.2">
      <c r="A15" s="101"/>
      <c r="B15" s="233"/>
      <c r="C15" s="233"/>
      <c r="D15" s="233"/>
      <c r="E15" s="233"/>
      <c r="F15" s="233"/>
      <c r="G15" s="149"/>
      <c r="H15" s="125" t="s">
        <v>510</v>
      </c>
      <c r="I15" s="150"/>
      <c r="J15" s="50"/>
    </row>
    <row r="16" spans="1:10" ht="18" customHeight="1" x14ac:dyDescent="0.2">
      <c r="A16" s="101" t="s">
        <v>520</v>
      </c>
      <c r="B16" s="234"/>
      <c r="C16" s="234"/>
      <c r="D16" s="234"/>
      <c r="E16" s="234"/>
      <c r="F16" s="234"/>
      <c r="G16" s="132" t="s">
        <v>467</v>
      </c>
      <c r="H16" s="44" t="s">
        <v>512</v>
      </c>
      <c r="I16" s="148"/>
      <c r="J16" s="50"/>
    </row>
    <row r="17" spans="1:10" ht="18" customHeight="1" x14ac:dyDescent="0.2">
      <c r="A17" s="160"/>
      <c r="B17" s="234"/>
      <c r="C17" s="234"/>
      <c r="D17" s="234"/>
      <c r="E17" s="234"/>
      <c r="F17" s="234"/>
      <c r="G17" s="132"/>
      <c r="H17" s="44" t="s">
        <v>511</v>
      </c>
      <c r="I17" s="148"/>
      <c r="J17" s="50"/>
    </row>
    <row r="18" spans="1:10" ht="18" customHeight="1" thickBot="1" x14ac:dyDescent="0.25">
      <c r="A18" s="112"/>
      <c r="B18" s="234"/>
      <c r="C18" s="234"/>
      <c r="D18" s="234"/>
      <c r="E18" s="234"/>
      <c r="F18" s="234"/>
      <c r="G18" s="132"/>
      <c r="H18" s="44" t="s">
        <v>513</v>
      </c>
      <c r="I18" s="148"/>
      <c r="J18" s="50"/>
    </row>
    <row r="19" spans="1:10" ht="20" x14ac:dyDescent="0.2">
      <c r="A19" s="161" t="s">
        <v>521</v>
      </c>
      <c r="B19" s="162" t="s">
        <v>522</v>
      </c>
      <c r="C19" s="163"/>
      <c r="D19" s="163"/>
      <c r="E19" s="163"/>
      <c r="F19" s="163"/>
      <c r="G19" s="163"/>
      <c r="H19" s="163"/>
      <c r="I19" s="164"/>
    </row>
    <row r="20" spans="1:10" ht="18" customHeight="1" x14ac:dyDescent="0.2">
      <c r="A20" s="159" t="s">
        <v>429</v>
      </c>
      <c r="B20" s="151">
        <f>$B7</f>
        <v>0</v>
      </c>
      <c r="C20" s="151">
        <f t="shared" ref="C20:F20" si="0">$B7</f>
        <v>0</v>
      </c>
      <c r="D20" s="151">
        <f t="shared" si="0"/>
        <v>0</v>
      </c>
      <c r="E20" s="151">
        <f t="shared" si="0"/>
        <v>0</v>
      </c>
      <c r="F20" s="151">
        <f t="shared" si="0"/>
        <v>0</v>
      </c>
      <c r="G20" s="153"/>
      <c r="H20" s="153"/>
      <c r="I20" s="154"/>
    </row>
    <row r="21" spans="1:10" ht="18" customHeight="1" x14ac:dyDescent="0.2">
      <c r="A21" s="157" t="s">
        <v>452</v>
      </c>
      <c r="B21" s="47"/>
      <c r="C21" s="153"/>
      <c r="D21" s="153"/>
      <c r="E21" s="153"/>
      <c r="F21" s="153"/>
      <c r="G21" s="153"/>
      <c r="H21" s="153"/>
      <c r="I21" s="154"/>
    </row>
    <row r="22" spans="1:10" ht="18" customHeight="1" x14ac:dyDescent="0.2">
      <c r="A22" s="165" t="s">
        <v>541</v>
      </c>
      <c r="C22" s="153"/>
      <c r="D22" s="153"/>
      <c r="E22" s="153"/>
      <c r="F22" s="153"/>
      <c r="G22" s="153"/>
      <c r="H22" s="153"/>
      <c r="I22" s="154"/>
    </row>
    <row r="23" spans="1:10" ht="18" customHeight="1" x14ac:dyDescent="0.2">
      <c r="A23" s="165" t="s">
        <v>535</v>
      </c>
      <c r="B23" s="47"/>
      <c r="C23" s="153"/>
      <c r="D23" s="153"/>
      <c r="E23" s="153"/>
      <c r="F23" s="153"/>
      <c r="G23" s="153"/>
      <c r="H23" s="153"/>
      <c r="I23" s="154"/>
    </row>
    <row r="24" spans="1:10" ht="18" customHeight="1" x14ac:dyDescent="0.2">
      <c r="A24" s="165" t="s">
        <v>536</v>
      </c>
      <c r="B24" s="47"/>
      <c r="C24" s="153"/>
      <c r="D24" s="153"/>
      <c r="E24" s="153"/>
      <c r="F24" s="153"/>
      <c r="G24" s="153"/>
      <c r="H24" s="153"/>
      <c r="I24" s="154"/>
    </row>
    <row r="25" spans="1:10" ht="18" customHeight="1" x14ac:dyDescent="0.2">
      <c r="A25" s="165" t="s">
        <v>539</v>
      </c>
      <c r="B25" s="47"/>
      <c r="C25" s="153"/>
      <c r="D25" s="153"/>
      <c r="E25" s="153"/>
      <c r="F25" s="153"/>
      <c r="G25" s="153"/>
      <c r="H25" s="153"/>
      <c r="I25" s="154"/>
    </row>
    <row r="26" spans="1:10" ht="18" customHeight="1" x14ac:dyDescent="0.2">
      <c r="A26" s="165" t="s">
        <v>538</v>
      </c>
      <c r="B26" s="47"/>
      <c r="C26" s="153"/>
      <c r="D26" s="153"/>
      <c r="E26" s="153"/>
      <c r="F26" s="153"/>
      <c r="G26" s="153"/>
      <c r="H26" s="153"/>
      <c r="I26" s="154"/>
    </row>
    <row r="27" spans="1:10" ht="18" customHeight="1" x14ac:dyDescent="0.2">
      <c r="A27" s="165" t="s">
        <v>537</v>
      </c>
      <c r="B27" s="47"/>
      <c r="C27" s="153"/>
      <c r="D27" s="153"/>
      <c r="E27" s="153"/>
      <c r="F27" s="153"/>
      <c r="G27" s="153"/>
      <c r="H27" s="153"/>
      <c r="I27" s="154"/>
    </row>
    <row r="28" spans="1:10" ht="18" customHeight="1" x14ac:dyDescent="0.2">
      <c r="A28" s="165" t="s">
        <v>540</v>
      </c>
      <c r="B28" s="47"/>
      <c r="C28" s="153"/>
      <c r="E28" s="153"/>
      <c r="F28" s="153"/>
      <c r="G28" s="153"/>
      <c r="H28" s="153"/>
      <c r="I28" s="154"/>
    </row>
    <row r="29" spans="1:10" ht="18" customHeight="1" x14ac:dyDescent="0.2">
      <c r="A29" s="165" t="s">
        <v>542</v>
      </c>
      <c r="B29" s="47"/>
      <c r="C29" s="153"/>
      <c r="D29" s="153"/>
      <c r="E29" s="153"/>
      <c r="F29" s="153"/>
      <c r="G29" s="153"/>
      <c r="H29" s="153"/>
      <c r="I29" s="154"/>
    </row>
    <row r="30" spans="1:10" ht="18" customHeight="1" x14ac:dyDescent="0.2">
      <c r="A30" s="165" t="s">
        <v>543</v>
      </c>
      <c r="B30" s="47"/>
      <c r="C30" s="153"/>
      <c r="D30" s="153"/>
      <c r="E30" s="153"/>
      <c r="F30" s="153"/>
      <c r="G30" s="153"/>
      <c r="H30" s="153"/>
      <c r="I30" s="154"/>
    </row>
    <row r="31" spans="1:10" ht="18" customHeight="1" x14ac:dyDescent="0.2">
      <c r="A31" s="165" t="s">
        <v>544</v>
      </c>
      <c r="B31" s="47"/>
      <c r="C31" s="153"/>
      <c r="D31" s="153"/>
      <c r="E31" s="153"/>
      <c r="F31" s="153"/>
      <c r="G31" s="153"/>
      <c r="H31" s="153"/>
      <c r="I31" s="154"/>
    </row>
    <row r="32" spans="1:10" ht="18" customHeight="1" x14ac:dyDescent="0.2">
      <c r="A32" s="165" t="s">
        <v>546</v>
      </c>
      <c r="B32" s="47"/>
      <c r="C32" s="153"/>
      <c r="D32" s="153"/>
      <c r="E32" s="153"/>
      <c r="F32" s="153"/>
      <c r="G32" s="153"/>
      <c r="H32" s="153"/>
      <c r="I32" s="154"/>
    </row>
    <row r="33" spans="1:9" ht="18" customHeight="1" x14ac:dyDescent="0.2">
      <c r="A33" s="165" t="s">
        <v>545</v>
      </c>
      <c r="B33" s="47"/>
      <c r="C33" s="153"/>
      <c r="D33" s="153"/>
      <c r="E33" s="153"/>
      <c r="F33" s="153"/>
      <c r="G33" s="153"/>
      <c r="H33" s="153"/>
      <c r="I33" s="154"/>
    </row>
    <row r="34" spans="1:9" ht="18" customHeight="1" x14ac:dyDescent="0.2">
      <c r="A34" s="165" t="s">
        <v>547</v>
      </c>
      <c r="B34" s="47"/>
      <c r="C34" s="153"/>
      <c r="D34" s="153"/>
      <c r="E34" s="153"/>
      <c r="F34" s="153"/>
      <c r="G34" s="153"/>
      <c r="H34" s="153"/>
      <c r="I34" s="154"/>
    </row>
    <row r="35" spans="1:9" ht="18" customHeight="1" x14ac:dyDescent="0.2">
      <c r="A35" s="165" t="s">
        <v>548</v>
      </c>
      <c r="B35" s="47"/>
      <c r="C35" s="153"/>
      <c r="D35" s="153"/>
      <c r="E35" s="153"/>
      <c r="F35" s="153"/>
      <c r="G35" s="153"/>
      <c r="H35" s="153"/>
      <c r="I35" s="154"/>
    </row>
    <row r="36" spans="1:9" ht="18" customHeight="1" x14ac:dyDescent="0.2">
      <c r="A36" s="165" t="s">
        <v>549</v>
      </c>
      <c r="B36" s="47"/>
      <c r="C36" s="153"/>
      <c r="D36" s="153"/>
      <c r="E36" s="153"/>
      <c r="F36" s="153"/>
      <c r="G36" s="153"/>
      <c r="H36" s="153"/>
      <c r="I36" s="154"/>
    </row>
    <row r="37" spans="1:9" ht="18" customHeight="1" x14ac:dyDescent="0.2">
      <c r="A37" s="158" t="s">
        <v>550</v>
      </c>
      <c r="B37" s="47"/>
      <c r="C37" s="153"/>
      <c r="D37" s="153"/>
      <c r="E37" s="153"/>
      <c r="F37" s="153"/>
      <c r="G37" s="153"/>
      <c r="H37" s="153"/>
      <c r="I37" s="154"/>
    </row>
    <row r="38" spans="1:9" ht="18" customHeight="1" x14ac:dyDescent="0.2">
      <c r="A38" s="165" t="s">
        <v>559</v>
      </c>
      <c r="B38" s="47"/>
      <c r="C38" s="153"/>
      <c r="D38" s="153"/>
      <c r="E38" s="153"/>
      <c r="F38" s="153"/>
      <c r="G38" s="153"/>
      <c r="H38" s="153"/>
      <c r="I38" s="154"/>
    </row>
    <row r="39" spans="1:9" ht="18" customHeight="1" x14ac:dyDescent="0.2">
      <c r="A39" s="165" t="s">
        <v>560</v>
      </c>
      <c r="B39" s="47"/>
      <c r="C39" s="153"/>
      <c r="D39" s="153"/>
      <c r="E39" s="153"/>
      <c r="F39" s="153"/>
      <c r="G39" s="153"/>
      <c r="H39" s="153"/>
      <c r="I39" s="154"/>
    </row>
    <row r="40" spans="1:9" ht="18" customHeight="1" x14ac:dyDescent="0.2">
      <c r="A40" s="165" t="s">
        <v>561</v>
      </c>
      <c r="B40" s="47"/>
      <c r="C40" s="153"/>
      <c r="D40" s="153"/>
      <c r="E40" s="153"/>
      <c r="F40" s="153"/>
      <c r="G40" s="153"/>
      <c r="H40" s="153"/>
      <c r="I40" s="154"/>
    </row>
    <row r="41" spans="1:9" ht="18" customHeight="1" x14ac:dyDescent="0.2">
      <c r="A41" s="165" t="s">
        <v>562</v>
      </c>
      <c r="B41" s="47"/>
      <c r="C41" s="153"/>
      <c r="D41" s="153"/>
      <c r="E41" s="153"/>
      <c r="F41" s="153"/>
      <c r="G41" s="153"/>
      <c r="H41" s="153"/>
      <c r="I41" s="154"/>
    </row>
    <row r="42" spans="1:9" ht="18" customHeight="1" x14ac:dyDescent="0.2">
      <c r="A42" s="165" t="s">
        <v>563</v>
      </c>
      <c r="B42" s="47"/>
      <c r="C42" s="153"/>
      <c r="D42" s="153"/>
      <c r="E42" s="153"/>
      <c r="F42" s="153"/>
      <c r="G42" s="153"/>
      <c r="H42" s="153"/>
      <c r="I42" s="154"/>
    </row>
    <row r="43" spans="1:9" ht="18" customHeight="1" x14ac:dyDescent="0.2">
      <c r="A43" s="165" t="s">
        <v>564</v>
      </c>
      <c r="B43" s="47"/>
      <c r="C43" s="153"/>
      <c r="D43" s="153"/>
      <c r="E43" s="153"/>
      <c r="F43" s="153"/>
      <c r="G43" s="153"/>
      <c r="H43" s="153"/>
      <c r="I43" s="154"/>
    </row>
    <row r="44" spans="1:9" ht="18" customHeight="1" x14ac:dyDescent="0.2">
      <c r="A44" s="158" t="s">
        <v>565</v>
      </c>
      <c r="B44" s="47"/>
      <c r="C44" s="153"/>
      <c r="D44" s="153"/>
      <c r="E44" s="153"/>
      <c r="F44" s="153"/>
      <c r="G44" s="153"/>
      <c r="H44" s="153"/>
      <c r="I44" s="154"/>
    </row>
    <row r="45" spans="1:9" ht="18" customHeight="1" x14ac:dyDescent="0.2">
      <c r="A45" s="166" t="s">
        <v>566</v>
      </c>
      <c r="B45" s="47"/>
      <c r="C45" s="153"/>
      <c r="D45" s="153"/>
      <c r="E45" s="153"/>
      <c r="F45" s="153"/>
      <c r="G45" s="153"/>
      <c r="H45" s="153"/>
      <c r="I45" s="154"/>
    </row>
    <row r="46" spans="1:9" ht="18" customHeight="1" thickBot="1" x14ac:dyDescent="0.25">
      <c r="A46" s="167" t="s">
        <v>567</v>
      </c>
      <c r="B46" s="152"/>
      <c r="C46" s="155"/>
      <c r="D46" s="155"/>
      <c r="E46" s="155"/>
      <c r="F46" s="155"/>
      <c r="G46" s="155"/>
      <c r="H46" s="155"/>
      <c r="I46" s="156"/>
    </row>
    <row r="47" spans="1:9" ht="20" x14ac:dyDescent="0.2">
      <c r="A47" s="161" t="s">
        <v>558</v>
      </c>
      <c r="B47" s="168" t="s">
        <v>523</v>
      </c>
      <c r="C47" s="169"/>
      <c r="D47" s="169"/>
      <c r="E47" s="169"/>
      <c r="F47" s="169"/>
      <c r="G47" s="169"/>
      <c r="H47" s="169"/>
      <c r="I47" s="170"/>
    </row>
    <row r="48" spans="1:9" x14ac:dyDescent="0.2">
      <c r="A48" s="171" t="s">
        <v>429</v>
      </c>
      <c r="B48" s="151">
        <f>$B7</f>
        <v>0</v>
      </c>
      <c r="C48" s="151">
        <f t="shared" ref="C48:F48" si="1">$B7</f>
        <v>0</v>
      </c>
      <c r="D48" s="151">
        <f t="shared" si="1"/>
        <v>0</v>
      </c>
      <c r="E48" s="151">
        <f t="shared" si="1"/>
        <v>0</v>
      </c>
      <c r="F48" s="151">
        <f t="shared" si="1"/>
        <v>0</v>
      </c>
      <c r="G48" s="153"/>
      <c r="H48" s="153"/>
      <c r="I48" s="154"/>
    </row>
    <row r="49" spans="1:9" ht="18" customHeight="1" x14ac:dyDescent="0.2">
      <c r="A49" s="165" t="s">
        <v>527</v>
      </c>
      <c r="B49" s="47"/>
      <c r="C49" s="47"/>
      <c r="D49" s="47"/>
      <c r="E49" s="47"/>
      <c r="F49" s="47"/>
      <c r="G49" s="153"/>
      <c r="H49" s="153"/>
      <c r="I49" s="154"/>
    </row>
    <row r="50" spans="1:9" ht="18" customHeight="1" x14ac:dyDescent="0.2">
      <c r="A50" s="165" t="s">
        <v>528</v>
      </c>
      <c r="B50" s="47"/>
      <c r="C50" s="47"/>
      <c r="D50" s="47"/>
      <c r="E50" s="47"/>
      <c r="F50" s="47"/>
      <c r="G50" s="153"/>
      <c r="H50" s="153"/>
      <c r="I50" s="154"/>
    </row>
    <row r="51" spans="1:9" ht="18" customHeight="1" x14ac:dyDescent="0.2">
      <c r="A51" s="165" t="s">
        <v>529</v>
      </c>
      <c r="B51" s="47"/>
      <c r="C51" s="47"/>
      <c r="D51" s="47"/>
      <c r="E51" s="47"/>
      <c r="F51" s="47"/>
      <c r="G51" s="153"/>
      <c r="H51" s="153"/>
      <c r="I51" s="154"/>
    </row>
    <row r="52" spans="1:9" ht="18" customHeight="1" x14ac:dyDescent="0.2">
      <c r="A52" s="165" t="s">
        <v>530</v>
      </c>
      <c r="B52" s="47"/>
      <c r="C52" s="47"/>
      <c r="D52" s="47"/>
      <c r="E52" s="47"/>
      <c r="F52" s="47"/>
      <c r="G52" s="153"/>
      <c r="H52" s="153"/>
      <c r="I52" s="154"/>
    </row>
    <row r="53" spans="1:9" ht="18" customHeight="1" x14ac:dyDescent="0.2">
      <c r="A53" s="165" t="s">
        <v>531</v>
      </c>
      <c r="B53" s="47"/>
      <c r="C53" s="47"/>
      <c r="D53" s="47"/>
      <c r="E53" s="47"/>
      <c r="F53" s="47"/>
      <c r="G53" s="153"/>
      <c r="H53" s="153"/>
      <c r="I53" s="154"/>
    </row>
    <row r="54" spans="1:9" ht="18" customHeight="1" x14ac:dyDescent="0.2">
      <c r="A54" s="165" t="s">
        <v>532</v>
      </c>
      <c r="B54" s="47"/>
      <c r="C54" s="47"/>
      <c r="D54" s="47"/>
      <c r="E54" s="47"/>
      <c r="F54" s="47"/>
      <c r="G54" s="153"/>
      <c r="H54" s="153"/>
      <c r="I54" s="154"/>
    </row>
    <row r="55" spans="1:9" ht="18" customHeight="1" x14ac:dyDescent="0.2">
      <c r="A55" s="165" t="s">
        <v>533</v>
      </c>
      <c r="B55" s="47"/>
      <c r="C55" s="47"/>
      <c r="D55" s="47"/>
      <c r="E55" s="47"/>
      <c r="F55" s="47"/>
      <c r="G55" s="153"/>
      <c r="H55" s="153"/>
      <c r="I55" s="154"/>
    </row>
    <row r="56" spans="1:9" ht="18" customHeight="1" x14ac:dyDescent="0.2">
      <c r="A56" s="165" t="s">
        <v>534</v>
      </c>
      <c r="B56" s="47"/>
      <c r="C56" s="47"/>
      <c r="D56" s="47"/>
      <c r="E56" s="47"/>
      <c r="F56" s="47"/>
      <c r="G56" s="153"/>
      <c r="H56" s="153"/>
      <c r="I56" s="154"/>
    </row>
    <row r="57" spans="1:9" ht="18" customHeight="1" thickBot="1" x14ac:dyDescent="0.25">
      <c r="A57" s="167" t="s">
        <v>572</v>
      </c>
      <c r="B57" s="152"/>
      <c r="C57" s="152"/>
      <c r="D57" s="152"/>
      <c r="E57" s="152"/>
      <c r="F57" s="152"/>
      <c r="G57" s="155"/>
      <c r="H57" s="155"/>
      <c r="I57" s="156"/>
    </row>
  </sheetData>
  <dataConsolidate/>
  <mergeCells count="10">
    <mergeCell ref="B12:F12"/>
    <mergeCell ref="B13:F13"/>
    <mergeCell ref="B8:F8"/>
    <mergeCell ref="B14:F15"/>
    <mergeCell ref="B16:F18"/>
    <mergeCell ref="B6:F6"/>
    <mergeCell ref="B7:F7"/>
    <mergeCell ref="B9:D9"/>
    <mergeCell ref="B10:F10"/>
    <mergeCell ref="B11:F11"/>
  </mergeCells>
  <dataValidations count="56">
    <dataValidation allowBlank="1" showInputMessage="1" showErrorMessage="1" promptTitle="eventID" prompt="An identifier for the set of information associated with an Event (something that occurs at a place and time)." sqref="B7:F7"/>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8:F8"/>
    <dataValidation allowBlank="1" showInputMessage="1" showErrorMessage="1" promptTitle="eventDate" prompt="The date-time or interval during which an Event occurred. For occurrences, this is the date-time when the event was recorded." sqref="B9:D9"/>
    <dataValidation allowBlank="1" showInputMessage="1" showErrorMessage="1" promptTitle="samplingProtocol" prompt="The name of, reference to, or description of the method or protocol used during an Event." sqref="B10:F10"/>
    <dataValidation allowBlank="1" showInputMessage="1" showErrorMessage="1" promptTitle="sampleSizeValue" prompt="A numeric value for a measurement of the size (time duration, length, area, or volume) of a sample in a sampling event." sqref="B11:F11"/>
    <dataValidation allowBlank="1" showInputMessage="1" showErrorMessage="1" promptTitle="sampleSizeUnit" prompt="The unit of measurement of the size (time duration, length, area, or volume) of a sample in a sampling event." sqref="B12:F12"/>
    <dataValidation allowBlank="1" showInputMessage="1" showErrorMessage="1" promptTitle="samplingEffort" prompt="The amount of effort expended during an Event." sqref="B13:F13"/>
    <dataValidation allowBlank="1" showInputMessage="1" showErrorMessage="1" promptTitle="eventRemarks" prompt="Comments or notes about the Event." sqref="B14:F15"/>
    <dataValidation allowBlank="1" showInputMessage="1" showErrorMessage="1" promptTitle="habitat" prompt="A category or description of the habitat in which the Event occurred." sqref="B16:F18"/>
    <dataValidation allowBlank="1" showInputMessage="1" showErrorMessage="1" promptTitle="locationID" prompt="An identifier for the set of location information." sqref="I5"/>
    <dataValidation allowBlank="1" showInputMessage="1" showErrorMessage="1" promptTitle="continent" prompt="The name of the continent in which the Location occurs." sqref="I6"/>
    <dataValidation allowBlank="1" showInputMessage="1" showErrorMessage="1" promptTitle="waterBody" prompt="The name of the water body in which the Location occurs." sqref="I7"/>
    <dataValidation allowBlank="1" showInputMessage="1" showErrorMessage="1" promptTitle="country" prompt="The name of the country or major administrative unit in which the Location occurs." sqref="I8"/>
    <dataValidation allowBlank="1" showInputMessage="1" showErrorMessage="1" promptTitle="locality" prompt="The specific description or name of the place." sqref="I9"/>
    <dataValidation allowBlank="1" showInputMessage="1" showErrorMessage="1" promptTitle="minimumDepthInMeters" prompt="The lesser depth of a range of depth below the local surface, in meters. If only 1 value provided, same for both min and max." sqref="I10"/>
    <dataValidation allowBlank="1" showInputMessage="1" showErrorMessage="1" promptTitle="maximumDepthInMeters" prompt="The greater depth of a range of depth below the local surface, in meters. If only 1 value provided, same for both min and max." sqref="I11"/>
    <dataValidation allowBlank="1" showInputMessage="1" showErrorMessage="1" promptTitle="decimalLatitude" prompt="The geographic latitude (in decimal degrees, using the spatial reference system given in geodeticDatum) of the geographic center of a Location." sqref="I12"/>
    <dataValidation allowBlank="1" showInputMessage="1" showErrorMessage="1" promptTitle="decimalLongitude" prompt="The geographic longitude (in decimal degrees, using the spatial reference system given in geodeticDatum) of the geographic center of a Location." sqref="I13"/>
    <dataValidation allowBlank="1" showInputMessage="1" showErrorMessage="1" promptTitle="coordinateUncertaintyInMeters" prompt="The horizontal distance (in meters) from the given decimalLatitude and decimalLongitude describing the smallest circle containing the whole of the Location." sqref="I14"/>
    <dataValidation allowBlank="1" showInputMessage="1" showErrorMessage="1" promptTitle="geodeticDatum" prompt="Spatial reference system (SRS) upon which the geographic coordinates given in decimalLatitude and decimalLongitude as based. Likely WGS 1984." sqref="I15"/>
    <dataValidation allowBlank="1" showInputMessage="1" showErrorMessage="1" promptTitle="locationAccordingTo" prompt="Information about the source of this Location information. Could be a publication (gazetteer), institution, or team of individuals. Likely Marine Regions." sqref="I16"/>
    <dataValidation allowBlank="1" showInputMessage="1" showErrorMessage="1" promptTitle="locationRemarks" prompt="Comments or notes about the Location." sqref="I17"/>
    <dataValidation allowBlank="1" showInputMessage="1" showErrorMessage="1" promptTitle="footprintWKT" prompt="Provide a shapefile name that will be converted into a Well-Known Text (WKT) representation of the shape (footprint, geometry) that defines the Location." sqref="I18"/>
    <dataValidation allowBlank="1" showInputMessage="1" showErrorMessage="1" promptTitle="measurementID" prompt="An identifier for the MeasurementOrFact (information pertaining to measurements, facts, characteristics, or assertions). May be a global unique identifier or an identifier specific to the data set." sqref="B49:F49"/>
    <dataValidation allowBlank="1" showInputMessage="1" showErrorMessage="1" promptTitle="measurementMethod" prompt="A description of or reference to (publication, URI) the method or protocol used to determine the measurement, fact, characteristic, or assertion._x000a_measurementType_x0009_The nature of the measurement, fact, characteristic, or assertion." sqref="B50:F50"/>
    <dataValidation allowBlank="1" showInputMessage="1" showErrorMessage="1" promptTitle="measurementType" prompt="The nature of the measurement, fact, characteristic, or assertion. e.g. &quot;Sea Surface Temperature&quot;." sqref="B51:F51"/>
    <dataValidation allowBlank="1" showInputMessage="1" showErrorMessage="1" promptTitle="measurementValue" prompt="The value of the measurement, fact, characteristic, or assertion." sqref="B52:F52"/>
    <dataValidation allowBlank="1" showInputMessage="1" showErrorMessage="1" promptTitle="measurementAccuracy" prompt="The description of the potential error associated with the measurementValue." sqref="B53:F53"/>
    <dataValidation allowBlank="1" showInputMessage="1" showErrorMessage="1" promptTitle="measurementUnit" prompt="The units associated with the measurementValue. Recommended best practice is to use the International System of Units (SI). " sqref="B54:F54"/>
    <dataValidation allowBlank="1" showInputMessage="1" showErrorMessage="1" promptTitle="measurementDeterminedDate" prompt="The date on which the MeasurementOrFact was made. Recommended best practice is to use an encoding scheme, such as ISO 8601:2004(E)." sqref="B55:F55"/>
    <dataValidation allowBlank="1" showInputMessage="1" showErrorMessage="1" promptTitle="measurementDeterminedBy" prompt="A list (if more than one, separated with | ) of names of people, groups, or organizations who determined the value of the MeasurementOrFact. " sqref="B56:F56"/>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21"/>
    <dataValidation allowBlank="1" showInputMessage="1" showErrorMessage="1" promptTitle="identifiedBy" prompt="A list (if more than one, separated with | ) of names of people, groups, or organizations who assigned the Taxon to the subject." sqref="B23"/>
    <dataValidation allowBlank="1" showInputMessage="1" showErrorMessage="1" promptTitle="dateIdentified_x0009_" prompt="The date on which the subject was identified as representing the Taxon." sqref="B24"/>
    <dataValidation allowBlank="1" showInputMessage="1" showErrorMessage="1" promptTitle="identificationRemarks" prompt="Comments or notes about the Identification." sqref="B26"/>
    <dataValidation allowBlank="1" showInputMessage="1" showErrorMessage="1" promptTitle="identificationReferences" prompt="A list (if more than one separated with | ) of references (publication, global unique identifier, URI) used in the Identification." sqref="B25"/>
    <dataValidation allowBlank="1" showInputMessage="1" showErrorMessage="1" promptTitle="identificationQualifier" prompt="A brief phrase or a standard term (&quot;cf.&quot;, &quot;aff.&quot;) to express the determiner's doubts about the Identification." sqref="B27"/>
    <dataValidation allowBlank="1" showInputMessage="1" showErrorMessage="1" promptTitle="typeStatus" prompt="A list (if more than one, separated with | ) of nomenclatural types (type status, typified scientific name, publication) applied to the subject." sqref="B28"/>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B22"/>
    <dataValidation allowBlank="1" showInputMessage="1" showErrorMessage="1" promptTitle="catalogNumber" prompt="An identifier (preferably unique) for the record within the data set or collection. Mostly for museum collections." sqref="B29"/>
    <dataValidation allowBlank="1" showInputMessage="1" showErrorMessage="1" promptTitle="occurrenceRemarks" prompt="Comments or notes about the Occurrence." sqref="B30"/>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B31"/>
    <dataValidation allowBlank="1" showInputMessage="1" showErrorMessage="1" promptTitle="organismQuantity" prompt="A number or enumeration value for the quantity of organisms." sqref="B32"/>
    <dataValidation allowBlank="1" showInputMessage="1" showErrorMessage="1" promptTitle="organismQuantityType" prompt="The type of quantification system used for the quantity of organisms." sqref="B33"/>
    <dataValidation allowBlank="1" showInputMessage="1" showErrorMessage="1" promptTitle="sex" prompt="The sex of the biological individual(s) represented in the Occurrence. " sqref="B34"/>
    <dataValidation allowBlank="1" showInputMessage="1" showErrorMessage="1" promptTitle="lifeStage" prompt="The age class or life stage of the biological individual(s) at the time the Occurrence was recorded." sqref="B35"/>
    <dataValidation allowBlank="1" showInputMessage="1" showErrorMessage="1" promptTitle="establishmentMeans" prompt="The process by which the biological individual(s) represented in the Occurrence became established at the location." sqref="B36"/>
    <dataValidation allowBlank="1" showInputMessage="1" showErrorMessage="1" promptTitle="preparations" prompt="A list (concatenated and separated) of preparations and preservation methods for a specimen." sqref="B38"/>
    <dataValidation allowBlank="1" showInputMessage="1" showErrorMessage="1" promptTitle="associatedMedia" prompt="A list (concatenated and separated) of identifiers (publication, global unique identifier, URI) of media associated with the Occurrence." sqref="B39"/>
    <dataValidation allowBlank="1" showInputMessage="1" showErrorMessage="1" promptTitle="associatedReferences" prompt="A list (concatenated and separated) of identifiers (publication, bibliographic reference, global unique identifier, URI) of literature associated with the Occurrence." sqref="B40"/>
    <dataValidation allowBlank="1" showInputMessage="1" showErrorMessage="1" promptTitle="associatedSequences" prompt="A list (concatenated and separated) of identifiers (publication, global unique identifier, URI) of genetic sequence information associated with the Occurrence." sqref="B41"/>
    <dataValidation allowBlank="1" showInputMessage="1" showErrorMessage="1" promptTitle="modified" prompt="The most recent date-time on which the resource was changed." sqref="B42"/>
    <dataValidation allowBlank="1" showInputMessage="1" showErrorMessage="1" promptTitle="collectionCode" prompt="The name, acronym, coden, or initialism identifying the collection or data set from which the record was derived." sqref="B43"/>
    <dataValidation allowBlank="1" showInputMessage="1" showErrorMessage="1" promptTitle="dataGeneralizations" prompt="Actions taken to make the shared data less specific or complete than in its original form. Suggests that alternative data of higher quality may be available on request." sqref="B45"/>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B46"/>
    <dataValidation allowBlank="1" showInputMessage="1" showErrorMessage="1" promptTitle="measurementRemarks" prompt="Comments or notes accompanying the MeasurementOrFact, including if valid a link to the Pangaea archive for this dataset. Separate entries with ( | )." sqref="B57:F57"/>
  </dataValidations>
  <hyperlinks>
    <hyperlink ref="G6" r:id="rId1"/>
    <hyperlink ref="G12" location="'Helpful-Additions'!A1" display="Coord Converter"/>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14:formula1>
            <xm:f>ContextDependents!$M$1:$M$2</xm:f>
          </x14:formula1>
          <xm:sqref>B37</xm:sqref>
        </x14:dataValidation>
        <x14:dataValidation type="list" allowBlank="1" showInputMessage="1" showErrorMessage="1" promptTitle="basisOfRecord" prompt="The specific nature of the data record. Select from Vocabulary">
          <x14:formula1>
            <xm:f>ContextDependents!$O$1:$O$5</xm:f>
          </x14:formula1>
          <xm:sqref>B44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workbookViewId="0">
      <selection activeCell="G11" sqref="G11"/>
    </sheetView>
  </sheetViews>
  <sheetFormatPr baseColWidth="10" defaultRowHeight="16" x14ac:dyDescent="0.2"/>
  <cols>
    <col min="1" max="1" width="3.6640625" customWidth="1"/>
    <col min="7" max="7" width="17.1640625" bestFit="1" customWidth="1"/>
  </cols>
  <sheetData>
    <row r="2" spans="2:7" x14ac:dyDescent="0.2">
      <c r="B2" s="130" t="s">
        <v>519</v>
      </c>
    </row>
    <row r="3" spans="2:7" ht="17" thickBot="1" x14ac:dyDescent="0.25"/>
    <row r="4" spans="2:7" x14ac:dyDescent="0.2">
      <c r="B4" s="139" t="s">
        <v>487</v>
      </c>
      <c r="C4" s="136" t="s">
        <v>492</v>
      </c>
      <c r="D4" s="137" t="s">
        <v>490</v>
      </c>
      <c r="E4" s="137" t="s">
        <v>491</v>
      </c>
      <c r="F4" s="137" t="s">
        <v>514</v>
      </c>
      <c r="G4" s="138" t="s">
        <v>494</v>
      </c>
    </row>
    <row r="5" spans="2:7" x14ac:dyDescent="0.2">
      <c r="B5" s="134" t="s">
        <v>489</v>
      </c>
      <c r="C5" s="50"/>
      <c r="D5" s="50"/>
      <c r="E5" s="50"/>
      <c r="F5" s="50"/>
      <c r="G5" s="140">
        <f>(C5+(D5/60)+(E5/3600))*IF(F5="S",-1,1)</f>
        <v>0</v>
      </c>
    </row>
    <row r="6" spans="2:7" ht="17" thickBot="1" x14ac:dyDescent="0.25">
      <c r="B6" s="134" t="s">
        <v>493</v>
      </c>
      <c r="C6" s="50"/>
      <c r="D6" s="50"/>
      <c r="E6" s="50"/>
      <c r="F6" s="50"/>
      <c r="G6" s="140">
        <f>(C6+(D6/60)+(E6/3600))*IF(F6="W",-1,1)</f>
        <v>0</v>
      </c>
    </row>
    <row r="7" spans="2:7" x14ac:dyDescent="0.2">
      <c r="B7" s="139" t="s">
        <v>488</v>
      </c>
      <c r="C7" s="136" t="s">
        <v>492</v>
      </c>
      <c r="D7" s="137" t="s">
        <v>495</v>
      </c>
      <c r="E7" s="137" t="s">
        <v>514</v>
      </c>
      <c r="F7" s="137"/>
      <c r="G7" s="138" t="s">
        <v>494</v>
      </c>
    </row>
    <row r="8" spans="2:7" x14ac:dyDescent="0.2">
      <c r="B8" s="134" t="s">
        <v>489</v>
      </c>
      <c r="C8" s="50"/>
      <c r="D8" s="50"/>
      <c r="E8" s="50"/>
      <c r="F8" s="50"/>
      <c r="G8" s="140">
        <f>(C8+(D8/60))*IF(E8="S",-1,1)</f>
        <v>0</v>
      </c>
    </row>
    <row r="9" spans="2:7" ht="17" thickBot="1" x14ac:dyDescent="0.25">
      <c r="B9" s="135" t="s">
        <v>493</v>
      </c>
      <c r="C9" s="133"/>
      <c r="D9" s="133"/>
      <c r="E9" s="133"/>
      <c r="F9" s="133"/>
      <c r="G9" s="141">
        <f>(C9+(D9/60))*IF(E9="W",-1,1)</f>
        <v>0</v>
      </c>
    </row>
    <row r="11" spans="2:7" x14ac:dyDescent="0.2">
      <c r="G11" s="177" t="s">
        <v>577</v>
      </c>
    </row>
  </sheetData>
  <hyperlinks>
    <hyperlink ref="G11" location="'3 Event Details'!A1" display="Back to Event Sheet"/>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ContextDependents!$K$1:$K$2</xm:f>
          </x14:formula1>
          <xm:sqref>E9 F6</xm:sqref>
        </x14:dataValidation>
        <x14:dataValidation type="list" allowBlank="1" showInputMessage="1" showErrorMessage="1">
          <x14:formula1>
            <xm:f>ContextDependents!$J$1:$J$2</xm:f>
          </x14:formula1>
          <xm:sqref>F5 E8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7" sqref="B7:B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5" t="s">
        <v>568</v>
      </c>
      <c r="B1" s="235"/>
      <c r="C1" s="28"/>
      <c r="D1" s="20" t="s">
        <v>163</v>
      </c>
      <c r="E1" s="25" t="s">
        <v>187</v>
      </c>
      <c r="F1" s="8"/>
    </row>
    <row r="2" spans="1:10" ht="18" customHeight="1" x14ac:dyDescent="0.3">
      <c r="A2" s="17"/>
      <c r="B2" s="17"/>
      <c r="C2" s="17"/>
      <c r="D2" s="17"/>
      <c r="E2" s="8"/>
      <c r="F2" s="8"/>
    </row>
    <row r="3" spans="1:10" ht="16" customHeight="1" x14ac:dyDescent="0.2">
      <c r="A3" s="236" t="s">
        <v>157</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ht="32" x14ac:dyDescent="0.2">
      <c r="A6" s="11" t="s">
        <v>226</v>
      </c>
      <c r="B6" s="24" t="s">
        <v>161</v>
      </c>
      <c r="C6" s="1" t="s">
        <v>171</v>
      </c>
      <c r="E6" s="9" t="s">
        <v>170</v>
      </c>
      <c r="F6" s="9" t="s">
        <v>162</v>
      </c>
      <c r="G6" s="1" t="s">
        <v>173</v>
      </c>
      <c r="H6" s="21" t="s">
        <v>172</v>
      </c>
    </row>
    <row r="7" spans="1:10" ht="48" x14ac:dyDescent="0.2">
      <c r="A7" s="19" t="s">
        <v>164</v>
      </c>
      <c r="B7" s="7" t="s">
        <v>159</v>
      </c>
      <c r="C7" s="1" t="s">
        <v>160</v>
      </c>
      <c r="D7" s="1" t="s">
        <v>180</v>
      </c>
      <c r="E7" s="18"/>
      <c r="F7" s="9" t="s">
        <v>162</v>
      </c>
      <c r="H7" s="21" t="s">
        <v>168</v>
      </c>
    </row>
    <row r="8" spans="1:10" ht="48" x14ac:dyDescent="0.2">
      <c r="A8" s="19" t="s">
        <v>164</v>
      </c>
      <c r="B8" s="7" t="s">
        <v>182</v>
      </c>
      <c r="C8" s="1" t="s">
        <v>169</v>
      </c>
      <c r="D8" s="9" t="s">
        <v>190</v>
      </c>
      <c r="E8" s="9" t="s">
        <v>174</v>
      </c>
      <c r="F8" s="9" t="s">
        <v>166</v>
      </c>
      <c r="H8" s="23">
        <v>42376</v>
      </c>
    </row>
    <row r="9" spans="1:10" ht="64" x14ac:dyDescent="0.2">
      <c r="A9" s="19" t="s">
        <v>164</v>
      </c>
      <c r="B9" s="7" t="s">
        <v>73</v>
      </c>
      <c r="C9" s="9" t="s">
        <v>165</v>
      </c>
      <c r="D9" s="9" t="s">
        <v>185</v>
      </c>
      <c r="F9" s="9" t="s">
        <v>162</v>
      </c>
      <c r="H9" s="21" t="s">
        <v>186</v>
      </c>
    </row>
    <row r="10" spans="1:10" ht="64" x14ac:dyDescent="0.2">
      <c r="A10" s="19" t="s">
        <v>158</v>
      </c>
      <c r="B10" s="7" t="s">
        <v>184</v>
      </c>
      <c r="C10" s="9" t="s">
        <v>167</v>
      </c>
      <c r="D10" s="9" t="s">
        <v>183</v>
      </c>
      <c r="E10" s="18"/>
      <c r="F10" s="9" t="s">
        <v>162</v>
      </c>
      <c r="H10" s="21" t="s">
        <v>188</v>
      </c>
    </row>
    <row r="11" spans="1:10" ht="48" x14ac:dyDescent="0.2">
      <c r="A11" s="19" t="s">
        <v>158</v>
      </c>
      <c r="B11" s="7" t="s">
        <v>175</v>
      </c>
      <c r="C11" s="9" t="s">
        <v>176</v>
      </c>
      <c r="D11" s="9" t="s">
        <v>179</v>
      </c>
      <c r="F11" s="9" t="s">
        <v>162</v>
      </c>
      <c r="G11" s="1" t="s">
        <v>178</v>
      </c>
      <c r="H11" s="21" t="s">
        <v>177</v>
      </c>
    </row>
    <row r="12" spans="1:10" ht="48" x14ac:dyDescent="0.2">
      <c r="A12" s="19" t="s">
        <v>158</v>
      </c>
      <c r="B12" s="6" t="s">
        <v>45</v>
      </c>
      <c r="C12" s="10" t="s">
        <v>221</v>
      </c>
      <c r="D12" s="10" t="s">
        <v>222</v>
      </c>
      <c r="E12" s="10" t="s">
        <v>223</v>
      </c>
      <c r="F12" s="10" t="s">
        <v>162</v>
      </c>
      <c r="G12" s="1" t="s">
        <v>225</v>
      </c>
      <c r="H12" s="21" t="s">
        <v>224</v>
      </c>
    </row>
    <row r="13" spans="1:10" ht="48" x14ac:dyDescent="0.2">
      <c r="A13" s="2" t="s">
        <v>67</v>
      </c>
      <c r="B13" s="1" t="s">
        <v>70</v>
      </c>
      <c r="C13" s="1" t="s">
        <v>229</v>
      </c>
      <c r="D13" s="1" t="s">
        <v>227</v>
      </c>
      <c r="F13" s="9" t="s">
        <v>162</v>
      </c>
      <c r="G13" s="1" t="s">
        <v>228</v>
      </c>
      <c r="H13" s="21" t="s">
        <v>177</v>
      </c>
    </row>
    <row r="14" spans="1:10" ht="80" x14ac:dyDescent="0.2">
      <c r="A14" s="2" t="s">
        <v>67</v>
      </c>
      <c r="B14" s="1" t="s">
        <v>71</v>
      </c>
      <c r="C14" s="1" t="s">
        <v>72</v>
      </c>
      <c r="D14" s="1" t="s">
        <v>233</v>
      </c>
      <c r="E14" s="9" t="s">
        <v>230</v>
      </c>
      <c r="F14" s="9" t="s">
        <v>162</v>
      </c>
      <c r="G14" s="1" t="s">
        <v>231</v>
      </c>
      <c r="H14" s="21" t="s">
        <v>232</v>
      </c>
    </row>
    <row r="15" spans="1:10" ht="48" x14ac:dyDescent="0.2">
      <c r="A15" s="2" t="s">
        <v>67</v>
      </c>
      <c r="B15" s="9" t="s">
        <v>75</v>
      </c>
      <c r="C15" s="1" t="s">
        <v>76</v>
      </c>
      <c r="D15" s="1" t="s">
        <v>234</v>
      </c>
      <c r="F15" s="9" t="s">
        <v>162</v>
      </c>
      <c r="G15" s="9" t="s">
        <v>235</v>
      </c>
      <c r="H15" s="21" t="s">
        <v>236</v>
      </c>
    </row>
  </sheetData>
  <mergeCells count="2">
    <mergeCell ref="A1:B1"/>
    <mergeCell ref="A3:G3"/>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6" sqref="A6:B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7" t="s">
        <v>85</v>
      </c>
      <c r="B1" s="237"/>
      <c r="D1" s="20" t="s">
        <v>163</v>
      </c>
      <c r="E1" s="25" t="s">
        <v>187</v>
      </c>
      <c r="F1" s="8"/>
      <c r="G1" s="26" t="s">
        <v>295</v>
      </c>
    </row>
    <row r="2" spans="1:10" ht="18" customHeight="1" x14ac:dyDescent="0.3">
      <c r="A2" s="17"/>
      <c r="B2" s="17"/>
      <c r="C2" s="17"/>
      <c r="D2" s="17"/>
      <c r="E2" s="8"/>
      <c r="F2" s="8"/>
    </row>
    <row r="3" spans="1:10" ht="16" customHeight="1" x14ac:dyDescent="0.2">
      <c r="A3" s="236" t="s">
        <v>216</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ht="32" x14ac:dyDescent="0.2">
      <c r="A6" s="30" t="s">
        <v>215</v>
      </c>
      <c r="B6" s="31" t="s">
        <v>83</v>
      </c>
      <c r="C6" s="1" t="s">
        <v>263</v>
      </c>
      <c r="D6" s="1" t="s">
        <v>333</v>
      </c>
      <c r="E6" s="9" t="s">
        <v>335</v>
      </c>
      <c r="F6" s="9" t="s">
        <v>240</v>
      </c>
      <c r="G6" s="9" t="s">
        <v>334</v>
      </c>
      <c r="H6" s="21">
        <v>1000</v>
      </c>
    </row>
    <row r="7" spans="1:10" ht="32" x14ac:dyDescent="0.2">
      <c r="A7" s="30" t="s">
        <v>215</v>
      </c>
      <c r="B7" s="7" t="s">
        <v>86</v>
      </c>
      <c r="C7" s="1" t="s">
        <v>87</v>
      </c>
      <c r="D7" s="1" t="s">
        <v>192</v>
      </c>
      <c r="E7" s="9" t="s">
        <v>193</v>
      </c>
      <c r="F7" s="9" t="s">
        <v>240</v>
      </c>
      <c r="G7" s="1" t="s">
        <v>264</v>
      </c>
      <c r="H7" s="21" t="s">
        <v>265</v>
      </c>
    </row>
    <row r="8" spans="1:10" ht="64" x14ac:dyDescent="0.2">
      <c r="A8" s="30" t="s">
        <v>215</v>
      </c>
      <c r="B8" s="1" t="s">
        <v>88</v>
      </c>
      <c r="C8" s="1" t="s">
        <v>89</v>
      </c>
      <c r="D8" s="9" t="s">
        <v>266</v>
      </c>
      <c r="E8" s="1"/>
      <c r="F8" s="9" t="s">
        <v>162</v>
      </c>
    </row>
    <row r="9" spans="1:10" ht="64" x14ac:dyDescent="0.2">
      <c r="A9" s="30" t="s">
        <v>215</v>
      </c>
      <c r="B9" s="7" t="s">
        <v>90</v>
      </c>
      <c r="C9" s="1" t="s">
        <v>100</v>
      </c>
      <c r="D9" s="9" t="s">
        <v>267</v>
      </c>
      <c r="E9" s="18"/>
      <c r="F9" s="9" t="s">
        <v>162</v>
      </c>
      <c r="G9" s="1" t="s">
        <v>99</v>
      </c>
      <c r="H9" s="21" t="s">
        <v>272</v>
      </c>
    </row>
    <row r="10" spans="1:10" ht="48" x14ac:dyDescent="0.2">
      <c r="A10" s="30" t="s">
        <v>215</v>
      </c>
      <c r="B10" s="9" t="s">
        <v>92</v>
      </c>
      <c r="C10" s="1" t="s">
        <v>96</v>
      </c>
      <c r="D10" s="9" t="s">
        <v>268</v>
      </c>
      <c r="E10" s="9" t="s">
        <v>270</v>
      </c>
      <c r="F10" s="9" t="s">
        <v>162</v>
      </c>
      <c r="G10" s="1" t="s">
        <v>269</v>
      </c>
      <c r="H10" s="21" t="s">
        <v>271</v>
      </c>
    </row>
    <row r="11" spans="1:10" ht="32" x14ac:dyDescent="0.2">
      <c r="A11" s="30" t="s">
        <v>215</v>
      </c>
      <c r="B11" s="9" t="s">
        <v>97</v>
      </c>
      <c r="C11" s="1" t="s">
        <v>98</v>
      </c>
      <c r="D11" s="10" t="s">
        <v>204</v>
      </c>
      <c r="E11" s="10"/>
      <c r="F11" s="9" t="s">
        <v>162</v>
      </c>
      <c r="H11" s="21" t="s">
        <v>273</v>
      </c>
    </row>
    <row r="12" spans="1:10" ht="32" x14ac:dyDescent="0.2">
      <c r="A12" s="30" t="s">
        <v>215</v>
      </c>
      <c r="B12" s="1" t="s">
        <v>198</v>
      </c>
      <c r="C12" s="1" t="s">
        <v>279</v>
      </c>
      <c r="D12" s="1" t="s">
        <v>205</v>
      </c>
      <c r="E12" s="1"/>
      <c r="F12" s="9" t="s">
        <v>162</v>
      </c>
      <c r="H12" s="21" t="s">
        <v>274</v>
      </c>
    </row>
    <row r="13" spans="1:10" ht="32" x14ac:dyDescent="0.2">
      <c r="A13" s="30" t="s">
        <v>215</v>
      </c>
      <c r="B13" s="1" t="s">
        <v>199</v>
      </c>
      <c r="C13" s="1" t="s">
        <v>280</v>
      </c>
      <c r="D13" s="1" t="s">
        <v>206</v>
      </c>
      <c r="E13" s="1"/>
      <c r="F13" s="9" t="s">
        <v>162</v>
      </c>
      <c r="H13" s="21" t="s">
        <v>275</v>
      </c>
    </row>
    <row r="14" spans="1:10" ht="32" x14ac:dyDescent="0.2">
      <c r="A14" s="30" t="s">
        <v>215</v>
      </c>
      <c r="B14" s="1" t="s">
        <v>200</v>
      </c>
      <c r="C14" s="1" t="s">
        <v>281</v>
      </c>
      <c r="D14" s="1" t="s">
        <v>207</v>
      </c>
      <c r="F14" s="9" t="s">
        <v>162</v>
      </c>
      <c r="H14" s="21" t="s">
        <v>276</v>
      </c>
    </row>
    <row r="15" spans="1:10" ht="32" x14ac:dyDescent="0.2">
      <c r="A15" s="30" t="s">
        <v>215</v>
      </c>
      <c r="B15" s="1" t="s">
        <v>201</v>
      </c>
      <c r="C15" s="1" t="s">
        <v>282</v>
      </c>
      <c r="D15" s="1" t="s">
        <v>208</v>
      </c>
      <c r="F15" s="9" t="s">
        <v>162</v>
      </c>
      <c r="H15" s="21" t="s">
        <v>277</v>
      </c>
    </row>
    <row r="16" spans="1:10" ht="32" x14ac:dyDescent="0.2">
      <c r="A16" s="30" t="s">
        <v>215</v>
      </c>
      <c r="B16" s="1" t="s">
        <v>202</v>
      </c>
      <c r="C16" s="1" t="s">
        <v>283</v>
      </c>
      <c r="D16" s="1" t="s">
        <v>209</v>
      </c>
      <c r="F16" s="9" t="s">
        <v>162</v>
      </c>
      <c r="H16" s="21" t="s">
        <v>278</v>
      </c>
    </row>
    <row r="17" spans="1:8" ht="32" x14ac:dyDescent="0.2">
      <c r="A17" s="30" t="s">
        <v>215</v>
      </c>
      <c r="B17" s="1" t="s">
        <v>203</v>
      </c>
      <c r="C17" s="1" t="s">
        <v>284</v>
      </c>
      <c r="D17" s="1" t="s">
        <v>210</v>
      </c>
      <c r="F17" s="9" t="s">
        <v>162</v>
      </c>
    </row>
    <row r="18" spans="1:8" ht="32" x14ac:dyDescent="0.2">
      <c r="A18" s="30" t="s">
        <v>215</v>
      </c>
      <c r="B18" s="1" t="s">
        <v>91</v>
      </c>
      <c r="C18" s="1" t="s">
        <v>95</v>
      </c>
      <c r="D18" s="1" t="s">
        <v>285</v>
      </c>
      <c r="F18" s="9" t="s">
        <v>162</v>
      </c>
      <c r="G18" s="1" t="s">
        <v>287</v>
      </c>
      <c r="H18" s="21" t="s">
        <v>286</v>
      </c>
    </row>
    <row r="19" spans="1:8" ht="32" x14ac:dyDescent="0.2">
      <c r="A19" s="30" t="s">
        <v>215</v>
      </c>
      <c r="B19" s="1" t="s">
        <v>93</v>
      </c>
      <c r="C19" s="1" t="s">
        <v>94</v>
      </c>
      <c r="D19" s="1" t="s">
        <v>288</v>
      </c>
      <c r="F19" s="9" t="s">
        <v>162</v>
      </c>
      <c r="G19" s="1" t="s">
        <v>289</v>
      </c>
      <c r="H19" s="21" t="s">
        <v>290</v>
      </c>
    </row>
    <row r="20" spans="1:8" ht="32" x14ac:dyDescent="0.2">
      <c r="A20" s="11" t="s">
        <v>226</v>
      </c>
      <c r="B20" s="1" t="s">
        <v>211</v>
      </c>
      <c r="C20" s="1" t="s">
        <v>212</v>
      </c>
      <c r="F20" s="9" t="s">
        <v>162</v>
      </c>
      <c r="G20" s="1" t="s">
        <v>291</v>
      </c>
      <c r="H20" s="21" t="s">
        <v>292</v>
      </c>
    </row>
    <row r="21" spans="1:8" ht="48" x14ac:dyDescent="0.2">
      <c r="A21" s="11" t="s">
        <v>226</v>
      </c>
      <c r="B21" s="1" t="s">
        <v>213</v>
      </c>
      <c r="C21" s="1" t="s">
        <v>214</v>
      </c>
      <c r="F21" s="9" t="s">
        <v>162</v>
      </c>
      <c r="G21" s="1" t="s">
        <v>293</v>
      </c>
      <c r="H21" s="21" t="s">
        <v>294</v>
      </c>
    </row>
  </sheetData>
  <mergeCells count="2">
    <mergeCell ref="A1:B1"/>
    <mergeCell ref="A3: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H13" sqref="H13"/>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8" t="s">
        <v>3</v>
      </c>
      <c r="B1" s="238"/>
      <c r="D1" s="20" t="s">
        <v>163</v>
      </c>
      <c r="E1" s="25" t="s">
        <v>187</v>
      </c>
      <c r="F1" s="8"/>
      <c r="G1" s="26" t="s">
        <v>295</v>
      </c>
    </row>
    <row r="2" spans="1:10" ht="18" customHeight="1" x14ac:dyDescent="0.3">
      <c r="A2" s="17"/>
      <c r="B2" s="17"/>
      <c r="C2" s="17"/>
      <c r="D2" s="17"/>
      <c r="E2" s="8"/>
      <c r="F2" s="8"/>
    </row>
    <row r="3" spans="1:10" ht="16" customHeight="1" x14ac:dyDescent="0.2">
      <c r="A3" s="236" t="s">
        <v>262</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ht="32" x14ac:dyDescent="0.2">
      <c r="A6" s="11" t="s">
        <v>226</v>
      </c>
      <c r="B6" s="27" t="s">
        <v>161</v>
      </c>
      <c r="C6" s="1" t="s">
        <v>241</v>
      </c>
      <c r="E6" s="9" t="s">
        <v>242</v>
      </c>
      <c r="F6" s="9" t="s">
        <v>162</v>
      </c>
      <c r="G6" s="9"/>
      <c r="H6" s="21" t="s">
        <v>172</v>
      </c>
    </row>
    <row r="7" spans="1:10" ht="48" x14ac:dyDescent="0.2">
      <c r="A7" s="3" t="s">
        <v>217</v>
      </c>
      <c r="B7" s="7" t="s">
        <v>128</v>
      </c>
      <c r="C7" s="1" t="s">
        <v>4</v>
      </c>
      <c r="D7" s="1" t="s">
        <v>192</v>
      </c>
      <c r="E7" s="9" t="s">
        <v>310</v>
      </c>
      <c r="F7" s="9" t="s">
        <v>162</v>
      </c>
      <c r="G7" s="1" t="s">
        <v>191</v>
      </c>
      <c r="H7" s="21" t="s">
        <v>312</v>
      </c>
    </row>
    <row r="8" spans="1:10" ht="48" x14ac:dyDescent="0.2">
      <c r="A8" s="3" t="s">
        <v>217</v>
      </c>
      <c r="B8" s="9" t="s">
        <v>307</v>
      </c>
      <c r="C8" s="1" t="s">
        <v>313</v>
      </c>
      <c r="D8" s="1" t="s">
        <v>308</v>
      </c>
      <c r="E8" s="9" t="s">
        <v>310</v>
      </c>
      <c r="F8" s="9" t="s">
        <v>162</v>
      </c>
      <c r="G8" s="1" t="s">
        <v>311</v>
      </c>
      <c r="H8" s="21" t="s">
        <v>309</v>
      </c>
    </row>
    <row r="9" spans="1:10" ht="64" x14ac:dyDescent="0.2">
      <c r="A9" s="3" t="s">
        <v>217</v>
      </c>
      <c r="B9" s="9" t="s">
        <v>129</v>
      </c>
      <c r="C9" s="1" t="s">
        <v>194</v>
      </c>
      <c r="D9" s="9" t="s">
        <v>243</v>
      </c>
      <c r="E9" s="1" t="s">
        <v>245</v>
      </c>
      <c r="F9" s="9" t="s">
        <v>162</v>
      </c>
      <c r="G9" s="1" t="s">
        <v>244</v>
      </c>
      <c r="H9" s="21" t="s">
        <v>195</v>
      </c>
    </row>
    <row r="10" spans="1:10" ht="48" x14ac:dyDescent="0.2">
      <c r="A10" s="3" t="s">
        <v>217</v>
      </c>
      <c r="B10" s="9" t="s">
        <v>130</v>
      </c>
      <c r="C10" s="9" t="s">
        <v>256</v>
      </c>
      <c r="D10" s="9" t="s">
        <v>247</v>
      </c>
      <c r="E10" s="18"/>
      <c r="F10" s="9" t="s">
        <v>257</v>
      </c>
      <c r="G10" s="1" t="s">
        <v>248</v>
      </c>
      <c r="H10" s="21">
        <v>50</v>
      </c>
    </row>
    <row r="11" spans="1:10" ht="48" x14ac:dyDescent="0.2">
      <c r="A11" s="3" t="s">
        <v>217</v>
      </c>
      <c r="B11" s="9" t="s">
        <v>131</v>
      </c>
      <c r="C11" s="9" t="s">
        <v>255</v>
      </c>
      <c r="D11" s="9" t="s">
        <v>250</v>
      </c>
      <c r="F11" s="9" t="s">
        <v>162</v>
      </c>
      <c r="G11" s="1" t="s">
        <v>249</v>
      </c>
      <c r="H11" s="21" t="s">
        <v>237</v>
      </c>
    </row>
    <row r="12" spans="1:10" ht="64" x14ac:dyDescent="0.2">
      <c r="A12" s="3" t="s">
        <v>217</v>
      </c>
      <c r="B12" s="9" t="s">
        <v>132</v>
      </c>
      <c r="C12" s="1" t="s">
        <v>5</v>
      </c>
      <c r="D12" s="10" t="s">
        <v>251</v>
      </c>
      <c r="E12" s="10"/>
      <c r="F12" s="9" t="s">
        <v>162</v>
      </c>
      <c r="G12" s="1" t="s">
        <v>111</v>
      </c>
      <c r="H12" s="21" t="s">
        <v>196</v>
      </c>
    </row>
    <row r="13" spans="1:10" ht="48" x14ac:dyDescent="0.2">
      <c r="A13" s="3" t="s">
        <v>217</v>
      </c>
      <c r="B13" s="6" t="s">
        <v>6</v>
      </c>
      <c r="C13" s="1" t="s">
        <v>258</v>
      </c>
      <c r="D13" s="1" t="s">
        <v>252</v>
      </c>
      <c r="E13" s="1" t="s">
        <v>239</v>
      </c>
      <c r="F13" s="9" t="s">
        <v>162</v>
      </c>
      <c r="G13" s="1" t="s">
        <v>238</v>
      </c>
      <c r="H13" s="21" t="s">
        <v>260</v>
      </c>
    </row>
    <row r="14" spans="1:10" ht="32" x14ac:dyDescent="0.2">
      <c r="A14" s="3" t="s">
        <v>217</v>
      </c>
      <c r="B14" s="10" t="s">
        <v>110</v>
      </c>
      <c r="C14" s="1" t="s">
        <v>259</v>
      </c>
      <c r="D14" s="1" t="s">
        <v>253</v>
      </c>
      <c r="E14" s="1"/>
      <c r="F14" s="9" t="s">
        <v>162</v>
      </c>
      <c r="G14" s="1" t="s">
        <v>246</v>
      </c>
      <c r="H14" s="21" t="s">
        <v>261</v>
      </c>
    </row>
    <row r="15" spans="1:10" ht="32" x14ac:dyDescent="0.2">
      <c r="A15" s="3" t="s">
        <v>217</v>
      </c>
      <c r="B15" s="1" t="s">
        <v>8</v>
      </c>
      <c r="C15" s="1" t="s">
        <v>9</v>
      </c>
      <c r="D15" s="1" t="s">
        <v>254</v>
      </c>
      <c r="E15" s="1"/>
      <c r="F15" s="9" t="s">
        <v>162</v>
      </c>
      <c r="H15" s="1" t="s">
        <v>197</v>
      </c>
    </row>
    <row r="16" spans="1:10" ht="32" x14ac:dyDescent="0.2">
      <c r="A16" s="5" t="s">
        <v>298</v>
      </c>
      <c r="B16" s="1" t="s">
        <v>22</v>
      </c>
      <c r="C16" s="1" t="s">
        <v>23</v>
      </c>
      <c r="D16" s="1" t="s">
        <v>299</v>
      </c>
      <c r="F16" s="9" t="s">
        <v>162</v>
      </c>
      <c r="G16" s="1" t="s">
        <v>24</v>
      </c>
      <c r="H16" s="21" t="s">
        <v>300</v>
      </c>
    </row>
    <row r="17" spans="1:8" ht="32" x14ac:dyDescent="0.2">
      <c r="A17" s="5" t="s">
        <v>298</v>
      </c>
      <c r="B17" s="1" t="s">
        <v>25</v>
      </c>
      <c r="C17" s="1" t="s">
        <v>27</v>
      </c>
      <c r="D17" s="1" t="s">
        <v>306</v>
      </c>
      <c r="F17" s="9" t="s">
        <v>162</v>
      </c>
      <c r="G17" s="1" t="s">
        <v>314</v>
      </c>
      <c r="H17" s="21" t="s">
        <v>320</v>
      </c>
    </row>
    <row r="18" spans="1:8" ht="32" x14ac:dyDescent="0.2">
      <c r="A18" s="5" t="s">
        <v>298</v>
      </c>
      <c r="B18" s="1" t="s">
        <v>26</v>
      </c>
      <c r="C18" s="1" t="s">
        <v>28</v>
      </c>
      <c r="D18" s="1" t="s">
        <v>301</v>
      </c>
      <c r="F18" s="9" t="s">
        <v>162</v>
      </c>
      <c r="G18" s="1" t="s">
        <v>314</v>
      </c>
      <c r="H18" s="21" t="s">
        <v>321</v>
      </c>
    </row>
    <row r="19" spans="1:8" ht="32" x14ac:dyDescent="0.2">
      <c r="A19" s="5" t="s">
        <v>298</v>
      </c>
      <c r="B19" s="1" t="s">
        <v>29</v>
      </c>
      <c r="C19" s="1" t="s">
        <v>30</v>
      </c>
      <c r="D19" s="1" t="s">
        <v>302</v>
      </c>
      <c r="F19" s="9" t="s">
        <v>162</v>
      </c>
      <c r="G19" s="1" t="s">
        <v>315</v>
      </c>
      <c r="H19" s="21" t="s">
        <v>322</v>
      </c>
    </row>
    <row r="20" spans="1:8" ht="32" x14ac:dyDescent="0.2">
      <c r="A20" s="5" t="s">
        <v>298</v>
      </c>
      <c r="B20" s="1" t="s">
        <v>133</v>
      </c>
      <c r="C20" s="1" t="s">
        <v>109</v>
      </c>
      <c r="D20" s="1" t="s">
        <v>303</v>
      </c>
      <c r="F20" s="9" t="s">
        <v>162</v>
      </c>
      <c r="G20" s="1" t="s">
        <v>114</v>
      </c>
      <c r="H20" s="21" t="s">
        <v>323</v>
      </c>
    </row>
    <row r="21" spans="1:8" ht="48" x14ac:dyDescent="0.2">
      <c r="A21" s="5" t="s">
        <v>298</v>
      </c>
      <c r="B21" s="9" t="s">
        <v>31</v>
      </c>
      <c r="C21" s="1" t="s">
        <v>32</v>
      </c>
      <c r="D21" s="1" t="s">
        <v>304</v>
      </c>
      <c r="E21" s="9" t="s">
        <v>316</v>
      </c>
      <c r="F21" s="9" t="s">
        <v>257</v>
      </c>
      <c r="G21" s="1" t="s">
        <v>115</v>
      </c>
      <c r="H21" s="21">
        <v>500</v>
      </c>
    </row>
    <row r="22" spans="1:8" ht="48" x14ac:dyDescent="0.2">
      <c r="A22" s="5" t="s">
        <v>298</v>
      </c>
      <c r="B22" s="9" t="s">
        <v>33</v>
      </c>
      <c r="C22" s="1" t="s">
        <v>34</v>
      </c>
      <c r="D22" s="1" t="s">
        <v>305</v>
      </c>
      <c r="E22" s="9" t="s">
        <v>316</v>
      </c>
      <c r="F22" s="9" t="s">
        <v>257</v>
      </c>
      <c r="G22" s="1" t="s">
        <v>115</v>
      </c>
      <c r="H22" s="21">
        <v>5000</v>
      </c>
    </row>
    <row r="23" spans="1:8" ht="48" x14ac:dyDescent="0.2">
      <c r="A23" s="5" t="s">
        <v>298</v>
      </c>
      <c r="B23" s="1" t="s">
        <v>35</v>
      </c>
      <c r="C23" s="1" t="s">
        <v>36</v>
      </c>
      <c r="D23" s="1" t="s">
        <v>317</v>
      </c>
      <c r="F23" s="9" t="s">
        <v>162</v>
      </c>
      <c r="G23" s="1" t="s">
        <v>318</v>
      </c>
      <c r="H23" s="21" t="s">
        <v>324</v>
      </c>
    </row>
    <row r="24" spans="1:8" ht="32" x14ac:dyDescent="0.2">
      <c r="A24" s="5" t="s">
        <v>298</v>
      </c>
      <c r="B24" s="1" t="s">
        <v>37</v>
      </c>
      <c r="C24" s="1" t="s">
        <v>38</v>
      </c>
      <c r="D24" s="1" t="s">
        <v>319</v>
      </c>
      <c r="F24" s="9" t="s">
        <v>162</v>
      </c>
      <c r="H24" s="21" t="s">
        <v>325</v>
      </c>
    </row>
    <row r="25" spans="1:8" ht="64" x14ac:dyDescent="0.2">
      <c r="A25" s="5" t="s">
        <v>298</v>
      </c>
      <c r="B25" s="7" t="s">
        <v>39</v>
      </c>
      <c r="C25" s="1" t="s">
        <v>40</v>
      </c>
      <c r="D25" s="1" t="s">
        <v>326</v>
      </c>
      <c r="F25" s="9" t="s">
        <v>257</v>
      </c>
      <c r="G25" s="1" t="s">
        <v>116</v>
      </c>
      <c r="H25" s="21">
        <v>55.598599999999998</v>
      </c>
    </row>
    <row r="26" spans="1:8" ht="64" x14ac:dyDescent="0.2">
      <c r="A26" s="5" t="s">
        <v>298</v>
      </c>
      <c r="B26" s="7" t="s">
        <v>41</v>
      </c>
      <c r="C26" s="1" t="s">
        <v>42</v>
      </c>
      <c r="D26" s="1" t="s">
        <v>327</v>
      </c>
      <c r="F26" s="9" t="s">
        <v>257</v>
      </c>
      <c r="G26" s="1" t="s">
        <v>117</v>
      </c>
      <c r="H26" s="21">
        <v>-6.8977000000000004</v>
      </c>
    </row>
    <row r="27" spans="1:8" ht="96" x14ac:dyDescent="0.2">
      <c r="A27" s="5" t="s">
        <v>298</v>
      </c>
      <c r="B27" s="9" t="s">
        <v>103</v>
      </c>
      <c r="C27" s="1" t="s">
        <v>104</v>
      </c>
      <c r="D27" s="1" t="s">
        <v>328</v>
      </c>
      <c r="F27" s="9" t="s">
        <v>162</v>
      </c>
      <c r="G27" s="1" t="s">
        <v>118</v>
      </c>
      <c r="H27" s="21">
        <v>1000</v>
      </c>
    </row>
    <row r="28" spans="1:8" ht="64" x14ac:dyDescent="0.2">
      <c r="A28" s="5" t="s">
        <v>298</v>
      </c>
      <c r="B28" s="1" t="s">
        <v>43</v>
      </c>
      <c r="C28" s="1" t="s">
        <v>44</v>
      </c>
      <c r="D28" s="1" t="s">
        <v>329</v>
      </c>
      <c r="F28" s="9" t="s">
        <v>162</v>
      </c>
      <c r="G28" s="1" t="s">
        <v>119</v>
      </c>
      <c r="H28" s="21" t="s">
        <v>330</v>
      </c>
    </row>
    <row r="29" spans="1:8" ht="64" x14ac:dyDescent="0.2">
      <c r="A29" s="5" t="s">
        <v>298</v>
      </c>
      <c r="B29" s="1" t="s">
        <v>45</v>
      </c>
      <c r="C29" s="1" t="s">
        <v>46</v>
      </c>
      <c r="D29" s="1" t="s">
        <v>222</v>
      </c>
      <c r="F29" s="9" t="s">
        <v>162</v>
      </c>
      <c r="G29" s="1" t="s">
        <v>332</v>
      </c>
      <c r="H29" s="21" t="s">
        <v>331</v>
      </c>
    </row>
  </sheetData>
  <mergeCells count="2">
    <mergeCell ref="A1:B1"/>
    <mergeCell ref="A3:G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G9" sqref="G9"/>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7" t="s">
        <v>388</v>
      </c>
      <c r="B1" s="237"/>
      <c r="D1" s="20" t="s">
        <v>163</v>
      </c>
      <c r="E1" s="25" t="s">
        <v>187</v>
      </c>
      <c r="F1" s="8"/>
      <c r="G1" s="26" t="s">
        <v>189</v>
      </c>
    </row>
    <row r="2" spans="1:10" ht="18" customHeight="1" x14ac:dyDescent="0.3">
      <c r="A2" s="17"/>
      <c r="B2" s="17"/>
      <c r="C2" s="17"/>
      <c r="D2" s="17"/>
      <c r="E2" s="8"/>
      <c r="F2" s="8"/>
    </row>
    <row r="3" spans="1:10" ht="16" customHeight="1" x14ac:dyDescent="0.2">
      <c r="A3" s="236" t="s">
        <v>218</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x14ac:dyDescent="0.2">
      <c r="A6" s="3" t="s">
        <v>217</v>
      </c>
      <c r="B6" s="31" t="s">
        <v>128</v>
      </c>
      <c r="C6" s="31"/>
      <c r="D6" s="31"/>
      <c r="E6" s="31"/>
      <c r="F6" s="31"/>
      <c r="G6" s="31"/>
      <c r="H6" s="34"/>
    </row>
    <row r="7" spans="1:10" x14ac:dyDescent="0.2">
      <c r="A7" s="32" t="s">
        <v>215</v>
      </c>
      <c r="B7" s="33" t="s">
        <v>83</v>
      </c>
      <c r="C7" s="33"/>
      <c r="D7" s="31"/>
      <c r="E7" s="31"/>
      <c r="F7" s="31"/>
      <c r="G7" s="33"/>
      <c r="H7" s="34"/>
    </row>
    <row r="8" spans="1:10" ht="48" x14ac:dyDescent="0.2">
      <c r="A8" s="4" t="s">
        <v>10</v>
      </c>
      <c r="B8" s="1" t="s">
        <v>11</v>
      </c>
      <c r="C8" s="1" t="s">
        <v>12</v>
      </c>
      <c r="D8" s="9" t="s">
        <v>340</v>
      </c>
      <c r="E8" s="1" t="s">
        <v>341</v>
      </c>
      <c r="F8" s="9" t="s">
        <v>162</v>
      </c>
      <c r="G8" s="1" t="s">
        <v>112</v>
      </c>
      <c r="H8" s="21" t="s">
        <v>342</v>
      </c>
    </row>
    <row r="9" spans="1:10" ht="32" x14ac:dyDescent="0.2">
      <c r="A9" s="4" t="s">
        <v>10</v>
      </c>
      <c r="B9" s="1" t="s">
        <v>13</v>
      </c>
      <c r="C9" s="1" t="s">
        <v>14</v>
      </c>
      <c r="D9" s="9" t="s">
        <v>343</v>
      </c>
      <c r="E9" s="18"/>
      <c r="F9" s="9" t="s">
        <v>166</v>
      </c>
      <c r="G9" s="1" t="s">
        <v>7</v>
      </c>
      <c r="H9" s="21" t="s">
        <v>260</v>
      </c>
    </row>
    <row r="10" spans="1:10" ht="48" x14ac:dyDescent="0.2">
      <c r="A10" s="4" t="s">
        <v>10</v>
      </c>
      <c r="B10" s="1" t="s">
        <v>15</v>
      </c>
      <c r="C10" s="1" t="s">
        <v>16</v>
      </c>
      <c r="D10" s="9" t="s">
        <v>344</v>
      </c>
      <c r="F10" s="9" t="s">
        <v>162</v>
      </c>
      <c r="G10" s="1" t="s">
        <v>17</v>
      </c>
      <c r="H10" s="21" t="s">
        <v>345</v>
      </c>
    </row>
    <row r="11" spans="1:10" ht="80" x14ac:dyDescent="0.2">
      <c r="A11" s="4" t="s">
        <v>10</v>
      </c>
      <c r="B11" s="1" t="s">
        <v>18</v>
      </c>
      <c r="C11" s="1" t="s">
        <v>19</v>
      </c>
      <c r="D11" s="10" t="s">
        <v>346</v>
      </c>
      <c r="E11" s="10"/>
      <c r="F11" s="9" t="s">
        <v>162</v>
      </c>
      <c r="G11" s="1" t="s">
        <v>113</v>
      </c>
      <c r="H11" s="21" t="s">
        <v>347</v>
      </c>
    </row>
    <row r="12" spans="1:10" ht="48" x14ac:dyDescent="0.2">
      <c r="A12" s="4" t="s">
        <v>10</v>
      </c>
      <c r="B12" s="1" t="s">
        <v>101</v>
      </c>
      <c r="C12" s="1" t="s">
        <v>102</v>
      </c>
      <c r="D12" s="1" t="s">
        <v>336</v>
      </c>
      <c r="E12" s="1"/>
      <c r="F12" s="9" t="s">
        <v>162</v>
      </c>
      <c r="H12" s="21" t="s">
        <v>337</v>
      </c>
    </row>
    <row r="13" spans="1:10" ht="48" x14ac:dyDescent="0.2">
      <c r="A13" s="4" t="s">
        <v>10</v>
      </c>
      <c r="B13" s="1" t="s">
        <v>20</v>
      </c>
      <c r="C13" s="1" t="s">
        <v>21</v>
      </c>
      <c r="D13" s="1" t="s">
        <v>338</v>
      </c>
      <c r="E13" s="1"/>
      <c r="F13" s="9" t="s">
        <v>162</v>
      </c>
      <c r="H13" s="21" t="s">
        <v>339</v>
      </c>
    </row>
    <row r="14" spans="1:10" ht="96" x14ac:dyDescent="0.2">
      <c r="A14" s="11" t="s">
        <v>47</v>
      </c>
      <c r="B14" s="1" t="s">
        <v>48</v>
      </c>
      <c r="C14" s="1" t="s">
        <v>123</v>
      </c>
      <c r="D14" s="1" t="s">
        <v>348</v>
      </c>
      <c r="F14" s="9" t="s">
        <v>162</v>
      </c>
      <c r="H14" s="21" t="s">
        <v>349</v>
      </c>
    </row>
    <row r="15" spans="1:10" ht="32" x14ac:dyDescent="0.2">
      <c r="A15" s="11" t="s">
        <v>47</v>
      </c>
      <c r="B15" s="1" t="s">
        <v>58</v>
      </c>
      <c r="C15" s="1" t="s">
        <v>122</v>
      </c>
      <c r="D15" s="1" t="s">
        <v>350</v>
      </c>
      <c r="F15" s="9" t="s">
        <v>162</v>
      </c>
      <c r="H15" s="21">
        <v>2008.1333999999999</v>
      </c>
    </row>
    <row r="16" spans="1:10" ht="32" x14ac:dyDescent="0.2">
      <c r="A16" s="11" t="s">
        <v>47</v>
      </c>
      <c r="B16" s="1" t="s">
        <v>49</v>
      </c>
      <c r="C16" s="1" t="s">
        <v>50</v>
      </c>
      <c r="D16" s="1" t="s">
        <v>351</v>
      </c>
      <c r="F16" s="9" t="s">
        <v>162</v>
      </c>
      <c r="H16" s="21" t="s">
        <v>352</v>
      </c>
    </row>
    <row r="17" spans="1:8" ht="96" x14ac:dyDescent="0.2">
      <c r="A17" s="11" t="s">
        <v>47</v>
      </c>
      <c r="B17" s="1" t="s">
        <v>51</v>
      </c>
      <c r="C17" s="1" t="s">
        <v>52</v>
      </c>
      <c r="D17" s="1" t="s">
        <v>353</v>
      </c>
      <c r="F17" s="9" t="s">
        <v>162</v>
      </c>
      <c r="H17" s="21" t="s">
        <v>354</v>
      </c>
    </row>
    <row r="18" spans="1:8" ht="112" x14ac:dyDescent="0.2">
      <c r="A18" s="11" t="s">
        <v>47</v>
      </c>
      <c r="B18" s="1" t="s">
        <v>105</v>
      </c>
      <c r="C18" s="1" t="s">
        <v>106</v>
      </c>
      <c r="D18" s="1" t="s">
        <v>355</v>
      </c>
      <c r="F18" s="9" t="s">
        <v>257</v>
      </c>
      <c r="G18" s="15" t="s">
        <v>121</v>
      </c>
      <c r="H18" s="21" t="s">
        <v>356</v>
      </c>
    </row>
    <row r="19" spans="1:8" ht="144" x14ac:dyDescent="0.2">
      <c r="A19" s="11" t="s">
        <v>47</v>
      </c>
      <c r="B19" s="1" t="s">
        <v>107</v>
      </c>
      <c r="C19" s="1" t="s">
        <v>108</v>
      </c>
      <c r="D19" s="1" t="s">
        <v>358</v>
      </c>
      <c r="F19" s="9" t="s">
        <v>162</v>
      </c>
      <c r="G19" s="1" t="s">
        <v>120</v>
      </c>
      <c r="H19" s="21" t="s">
        <v>357</v>
      </c>
    </row>
    <row r="20" spans="1:8" ht="32" x14ac:dyDescent="0.2">
      <c r="A20" s="11" t="s">
        <v>47</v>
      </c>
      <c r="B20" s="1" t="s">
        <v>53</v>
      </c>
      <c r="C20" s="1" t="s">
        <v>362</v>
      </c>
      <c r="D20" s="1" t="s">
        <v>359</v>
      </c>
      <c r="F20" s="9" t="s">
        <v>162</v>
      </c>
      <c r="G20" s="1" t="s">
        <v>363</v>
      </c>
      <c r="H20" s="21" t="s">
        <v>360</v>
      </c>
    </row>
    <row r="21" spans="1:8" ht="48" x14ac:dyDescent="0.2">
      <c r="A21" s="11" t="s">
        <v>47</v>
      </c>
      <c r="B21" s="1" t="s">
        <v>54</v>
      </c>
      <c r="C21" s="1" t="s">
        <v>364</v>
      </c>
      <c r="D21" s="1" t="s">
        <v>361</v>
      </c>
      <c r="F21" s="9" t="s">
        <v>162</v>
      </c>
      <c r="G21" s="1" t="s">
        <v>363</v>
      </c>
      <c r="H21" s="21" t="s">
        <v>365</v>
      </c>
    </row>
    <row r="22" spans="1:8" ht="48" x14ac:dyDescent="0.2">
      <c r="A22" s="11" t="s">
        <v>47</v>
      </c>
      <c r="B22" s="1" t="s">
        <v>55</v>
      </c>
      <c r="C22" s="1" t="s">
        <v>368</v>
      </c>
      <c r="D22" s="1" t="s">
        <v>366</v>
      </c>
      <c r="F22" s="9" t="s">
        <v>162</v>
      </c>
      <c r="G22" s="1" t="s">
        <v>363</v>
      </c>
      <c r="H22" s="21" t="s">
        <v>367</v>
      </c>
    </row>
    <row r="23" spans="1:8" ht="32" x14ac:dyDescent="0.2">
      <c r="A23" s="11" t="s">
        <v>47</v>
      </c>
      <c r="B23" s="7" t="s">
        <v>56</v>
      </c>
      <c r="C23" s="1" t="s">
        <v>371</v>
      </c>
      <c r="D23" s="1" t="s">
        <v>370</v>
      </c>
      <c r="F23" s="9" t="s">
        <v>162</v>
      </c>
      <c r="G23" s="1" t="s">
        <v>363</v>
      </c>
      <c r="H23" s="1" t="s">
        <v>134</v>
      </c>
    </row>
    <row r="24" spans="1:8" ht="32" x14ac:dyDescent="0.2">
      <c r="A24" s="11" t="s">
        <v>47</v>
      </c>
      <c r="B24" s="1" t="s">
        <v>57</v>
      </c>
      <c r="C24" s="1" t="s">
        <v>59</v>
      </c>
      <c r="D24" s="1" t="s">
        <v>369</v>
      </c>
      <c r="F24" s="9" t="s">
        <v>162</v>
      </c>
      <c r="H24" s="21" t="s">
        <v>372</v>
      </c>
    </row>
    <row r="25" spans="1:8" ht="48" x14ac:dyDescent="0.2">
      <c r="A25" s="11" t="s">
        <v>47</v>
      </c>
      <c r="B25" s="1" t="s">
        <v>60</v>
      </c>
      <c r="C25" s="1" t="s">
        <v>61</v>
      </c>
      <c r="D25" s="1" t="s">
        <v>373</v>
      </c>
      <c r="F25" s="9" t="s">
        <v>162</v>
      </c>
      <c r="H25" s="21" t="s">
        <v>374</v>
      </c>
    </row>
    <row r="26" spans="1:8" ht="64" x14ac:dyDescent="0.2">
      <c r="A26" s="11" t="s">
        <v>47</v>
      </c>
      <c r="B26" s="1" t="s">
        <v>62</v>
      </c>
      <c r="C26" s="1" t="s">
        <v>63</v>
      </c>
      <c r="D26" s="1" t="s">
        <v>375</v>
      </c>
      <c r="F26" s="9" t="s">
        <v>162</v>
      </c>
      <c r="G26" s="1" t="s">
        <v>376</v>
      </c>
      <c r="H26" s="21" t="s">
        <v>377</v>
      </c>
    </row>
    <row r="27" spans="1:8" ht="64" x14ac:dyDescent="0.2">
      <c r="A27" s="11" t="s">
        <v>47</v>
      </c>
      <c r="B27" s="1" t="s">
        <v>64</v>
      </c>
      <c r="C27" s="1" t="s">
        <v>65</v>
      </c>
      <c r="D27" s="1" t="s">
        <v>378</v>
      </c>
      <c r="F27" s="9" t="s">
        <v>162</v>
      </c>
      <c r="G27" s="1" t="s">
        <v>66</v>
      </c>
      <c r="H27" s="21" t="s">
        <v>379</v>
      </c>
    </row>
    <row r="28" spans="1:8" ht="32" x14ac:dyDescent="0.2">
      <c r="A28" s="2" t="s">
        <v>67</v>
      </c>
      <c r="B28" s="1" t="s">
        <v>68</v>
      </c>
      <c r="C28" s="1" t="s">
        <v>69</v>
      </c>
      <c r="D28" s="1" t="s">
        <v>380</v>
      </c>
      <c r="F28" s="9" t="s">
        <v>166</v>
      </c>
      <c r="G28" s="1" t="s">
        <v>7</v>
      </c>
      <c r="H28" s="21" t="s">
        <v>260</v>
      </c>
    </row>
    <row r="29" spans="1:8" ht="96" x14ac:dyDescent="0.2">
      <c r="A29" s="2" t="s">
        <v>67</v>
      </c>
      <c r="B29" s="1" t="s">
        <v>77</v>
      </c>
      <c r="C29" s="1" t="s">
        <v>78</v>
      </c>
      <c r="D29" s="1" t="s">
        <v>381</v>
      </c>
      <c r="F29" s="9" t="s">
        <v>162</v>
      </c>
      <c r="G29" s="1" t="s">
        <v>124</v>
      </c>
      <c r="H29" s="21" t="s">
        <v>382</v>
      </c>
    </row>
    <row r="30" spans="1:8" ht="80" x14ac:dyDescent="0.2">
      <c r="A30" s="2" t="s">
        <v>67</v>
      </c>
      <c r="B30" s="7" t="s">
        <v>74</v>
      </c>
      <c r="C30" s="1" t="s">
        <v>81</v>
      </c>
      <c r="D30" s="1" t="s">
        <v>383</v>
      </c>
      <c r="F30" s="9" t="s">
        <v>162</v>
      </c>
      <c r="G30" s="1" t="s">
        <v>125</v>
      </c>
      <c r="H30" s="21" t="s">
        <v>297</v>
      </c>
    </row>
    <row r="31" spans="1:8" ht="64" x14ac:dyDescent="0.2">
      <c r="A31" s="2" t="s">
        <v>67</v>
      </c>
      <c r="B31" s="10" t="s">
        <v>80</v>
      </c>
      <c r="C31" s="1" t="s">
        <v>79</v>
      </c>
      <c r="D31" s="1" t="s">
        <v>384</v>
      </c>
      <c r="F31" s="9" t="s">
        <v>162</v>
      </c>
      <c r="H31" s="21" t="s">
        <v>385</v>
      </c>
    </row>
    <row r="32" spans="1:8" ht="64" x14ac:dyDescent="0.2">
      <c r="A32" s="2" t="s">
        <v>67</v>
      </c>
      <c r="B32" s="1" t="s">
        <v>82</v>
      </c>
      <c r="C32" s="1" t="s">
        <v>84</v>
      </c>
      <c r="D32" s="1" t="s">
        <v>386</v>
      </c>
      <c r="F32" s="9" t="s">
        <v>162</v>
      </c>
      <c r="G32" s="1" t="s">
        <v>126</v>
      </c>
      <c r="H32" s="21" t="s">
        <v>387</v>
      </c>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1 Dataset Details</vt:lpstr>
      <vt:lpstr>2 Taxon Details</vt:lpstr>
      <vt:lpstr>3 Event Details</vt:lpstr>
      <vt:lpstr>Helpful-Additions</vt:lpstr>
      <vt:lpstr>Help- Dataset</vt:lpstr>
      <vt:lpstr>Help- Taxon</vt:lpstr>
      <vt:lpstr>Help- Event</vt:lpstr>
      <vt:lpstr>Help- ExtendedOccurrence</vt:lpstr>
      <vt:lpstr>Help- ExtendedMeasurementOrFact</vt:lpstr>
      <vt:lpstr>ContextDependents</vt:lpstr>
    </vt:vector>
  </TitlesOfParts>
  <Company>UNESCO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Microsoft Office User</cp:lastModifiedBy>
  <dcterms:created xsi:type="dcterms:W3CDTF">2015-08-12T13:39:17Z</dcterms:created>
  <dcterms:modified xsi:type="dcterms:W3CDTF">2016-08-05T11:51:13Z</dcterms:modified>
</cp:coreProperties>
</file>