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309"/>
  <workbookPr showInkAnnotation="0" autoCompressPictures="0"/>
  <mc:AlternateContent xmlns:mc="http://schemas.openxmlformats.org/markup-compatibility/2006">
    <mc:Choice Requires="x15">
      <x15ac:absPath xmlns:x15ac="http://schemas.microsoft.com/office/spreadsheetml/2010/11/ac" url="/Users/andrewdavies_mbp/Andy's Documents/Websites and comittees/SponGIS/Github/SponGIS/SponGIS_Template/"/>
    </mc:Choice>
  </mc:AlternateContent>
  <bookViews>
    <workbookView xWindow="7540" yWindow="540" windowWidth="24520" windowHeight="16660" tabRatio="500"/>
  </bookViews>
  <sheets>
    <sheet name="Instructions" sheetId="13" r:id="rId1"/>
    <sheet name="1 Dataset Details" sheetId="14" r:id="rId2"/>
    <sheet name="2 Taxon Details" sheetId="18" r:id="rId3"/>
    <sheet name="3 Event Details" sheetId="20" r:id="rId4"/>
    <sheet name="Helpful-Additions" sheetId="21" r:id="rId5"/>
    <sheet name="Help- Dataset" sheetId="8" r:id="rId6"/>
    <sheet name="Help- Taxon" sheetId="10" r:id="rId7"/>
    <sheet name="Help- Event" sheetId="9" r:id="rId8"/>
    <sheet name="Help- ExtendedOccurrence" sheetId="11" r:id="rId9"/>
    <sheet name="Help- ExtendedMeasurementOrFact" sheetId="12" r:id="rId10"/>
    <sheet name="ContextDependents" sheetId="16" state="hidden" r:id="rId11"/>
  </sheets>
  <externalReferences>
    <externalReference r:id="rId12"/>
  </externalReferences>
  <definedNames>
    <definedName name="CC">[1]Vocabularies!$G$2:$G$6</definedName>
    <definedName name="Roles">[1]Vocabularies!$E$2:$E$12</definedName>
    <definedName name="SpeciesOrEnv">ContextDependents!$B$1:$B$3</definedName>
    <definedName name="YesNo">ContextDependents!$A$1:$A$2</definedName>
    <definedName name="YesNo2">[1]Vocabularies!$F$2:$F$3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10" i="14" l="1"/>
  <c r="G9" i="21"/>
  <c r="G8" i="21"/>
  <c r="G6" i="21"/>
  <c r="G5" i="21"/>
  <c r="B48" i="20"/>
  <c r="C20" i="20"/>
  <c r="D20" i="20"/>
  <c r="E20" i="20"/>
  <c r="F20" i="20"/>
  <c r="C48" i="20"/>
  <c r="D48" i="20"/>
  <c r="E48" i="20"/>
  <c r="F48" i="20"/>
  <c r="M24" i="13"/>
  <c r="M21" i="13"/>
  <c r="J31" i="13"/>
  <c r="M17" i="13"/>
  <c r="J30" i="13"/>
  <c r="B20" i="20"/>
  <c r="B6" i="14"/>
  <c r="B6" i="20"/>
  <c r="J29" i="13"/>
  <c r="J28" i="13"/>
  <c r="J27" i="13"/>
  <c r="C18" i="13"/>
</calcChain>
</file>

<file path=xl/sharedStrings.xml><?xml version="1.0" encoding="utf-8"?>
<sst xmlns="http://schemas.openxmlformats.org/spreadsheetml/2006/main" count="833" uniqueCount="584">
  <si>
    <t>Class</t>
  </si>
  <si>
    <t>Term</t>
  </si>
  <si>
    <t>Definition</t>
  </si>
  <si>
    <t>Event</t>
  </si>
  <si>
    <t>An identifier for the set of information associated with an Event (something that occurs at a place and time).</t>
  </si>
  <si>
    <t>The amount of effort expended during an Event</t>
  </si>
  <si>
    <t>eventDate</t>
  </si>
  <si>
    <t>Required to use ISO 8601:2004(E)</t>
  </si>
  <si>
    <t>habitat</t>
  </si>
  <si>
    <t>A category or description of the habitat in which the Event occurred</t>
  </si>
  <si>
    <t>Identification</t>
  </si>
  <si>
    <t>identifiedBy</t>
  </si>
  <si>
    <t>A list (concatenated and separated) of names of people, groups, or organizations who assigned the Taxon to the subject.</t>
  </si>
  <si>
    <t>dateIdentified</t>
  </si>
  <si>
    <t>The date on which the subject was identified as representing the Taxon.</t>
  </si>
  <si>
    <t>identificationReferences</t>
  </si>
  <si>
    <t>A list (concatenated and separated) of references (publication, global unique identifier, URI) used in the Identification</t>
  </si>
  <si>
    <t>fieldguides</t>
  </si>
  <si>
    <t>identificationRemarks</t>
  </si>
  <si>
    <t>Comments or notes about the Identification</t>
  </si>
  <si>
    <t>typeStatus</t>
  </si>
  <si>
    <t>A list (concatenated and separated) of nomenclatural types (type status, typified scientific name, publication) applied to the subject</t>
  </si>
  <si>
    <t>locationID</t>
  </si>
  <si>
    <t>An identifier for the set of location information</t>
  </si>
  <si>
    <t>e.g. station ID, marineregionID</t>
  </si>
  <si>
    <t>continent</t>
  </si>
  <si>
    <t>waterBody</t>
  </si>
  <si>
    <t>The name of the continent in which the Location occurs</t>
  </si>
  <si>
    <t>The name of the water body in which the Location occurs</t>
  </si>
  <si>
    <t>country</t>
  </si>
  <si>
    <t>The name of the country or major administrative unit in which the Location occurs</t>
  </si>
  <si>
    <t>minimumDepthInMeters</t>
  </si>
  <si>
    <t>The lesser depth of a range of depth below the local surface, in meters</t>
  </si>
  <si>
    <t>maximumDepthInMeters</t>
  </si>
  <si>
    <t>The greater depth of a range of depth below the local surface, in meters</t>
  </si>
  <si>
    <t>locationAccordingTo</t>
  </si>
  <si>
    <t>Information about the source of this Location information. Could be a publication (gazetteer), institution, or team of individuals</t>
  </si>
  <si>
    <t>locationRemarks</t>
  </si>
  <si>
    <t>Comments or notes about the Location</t>
  </si>
  <si>
    <t>decimalLatitude</t>
  </si>
  <si>
    <t>The geographic latitude (in decimal degrees, using the spatial reference system given in geodeticDatum) of the geographic center of a Location</t>
  </si>
  <si>
    <t>decimalLongitude</t>
  </si>
  <si>
    <t>The geographic longitude (in decimal degrees, using the spatial reference system given in geodeticDatum) of the geographic center of a Location</t>
  </si>
  <si>
    <t>geodeticDatum</t>
  </si>
  <si>
    <t>Spatial reference system (SRS) upon which the geographic coordinates given in decimalLatitude and decimalLongitude as based</t>
  </si>
  <si>
    <t>footprintWKT</t>
  </si>
  <si>
    <t>A Well-Known Text (WKT) representation of the shape (footprint, geometry) that defines the Location</t>
  </si>
  <si>
    <t>Occurrence</t>
  </si>
  <si>
    <t>occurrenceID</t>
  </si>
  <si>
    <t>occurrenceRemarks</t>
  </si>
  <si>
    <t>Comments or notes about the Occurrence</t>
  </si>
  <si>
    <t>recordedBy</t>
  </si>
  <si>
    <t>A list (concatenated and separated) of names of people, groups, or organizations responsible for recording the original Occurrence. The primary collector or observer, especially one who applies a personal identifier (recordNumber), should be listed first</t>
  </si>
  <si>
    <t>sex</t>
  </si>
  <si>
    <t>lifeStage</t>
  </si>
  <si>
    <t>establishmentMeans</t>
  </si>
  <si>
    <t>occurrenceStatus</t>
  </si>
  <si>
    <t>preparations</t>
  </si>
  <si>
    <t>catalogNumber</t>
  </si>
  <si>
    <t>A list (concatenated and separated) of preparations and preservation methods for a specimen</t>
  </si>
  <si>
    <t>associatedMedia</t>
  </si>
  <si>
    <t>A list (concatenated and separated) of identifiers (publication, global unique identifier, URI) of media associated with the Occurrence</t>
  </si>
  <si>
    <t>associatedReferences</t>
  </si>
  <si>
    <t>A list (concatenated and separated) of identifiers (publication, bibliographic reference, global unique identifier, URI) of literature associated with the Occurrence</t>
  </si>
  <si>
    <t>associatedSequences</t>
  </si>
  <si>
    <t>A list (concatenated and separated) of identifiers (publication, global unique identifier, URI) of genetic sequence information associated with the Occurrence</t>
  </si>
  <si>
    <t>GenBank ID</t>
  </si>
  <si>
    <t>Record level</t>
  </si>
  <si>
    <t>modified</t>
  </si>
  <si>
    <t>The most recent date-time on which the resource was changed</t>
  </si>
  <si>
    <t>rightsHolder</t>
  </si>
  <si>
    <t>accessRights</t>
  </si>
  <si>
    <t xml:space="preserve">Information about who can access the resource or an indication of its security status. Access Rights may include information regarding access or restrictions based on privacy, security, or other policies </t>
  </si>
  <si>
    <t>bibliographicCitation</t>
  </si>
  <si>
    <t>basisOfRecord</t>
  </si>
  <si>
    <t>institutionCode</t>
  </si>
  <si>
    <t>The name (or acronym) in use by the institution having custody of the object(s) or information referred to in the record</t>
  </si>
  <si>
    <t>collectionCode</t>
  </si>
  <si>
    <t>The name, acronym, coden, or initialism identifying the collection or data set from which the record was derived</t>
  </si>
  <si>
    <t>Actions taken to make the shared data less specific or complete than in its original form. Suggests that alternative data of higher quality may be available on request</t>
  </si>
  <si>
    <t>dataGeneralizations</t>
  </si>
  <si>
    <t>The specific nature of the data record</t>
  </si>
  <si>
    <t>dynamicProperties</t>
  </si>
  <si>
    <t>taxonID</t>
  </si>
  <si>
    <t>A list (concatenated and separated) of additional measurements, facts, characteristics, or assertions about the record. Meant to provide a mechanism for structured content such as key-value pairs</t>
  </si>
  <si>
    <t>Taxon</t>
  </si>
  <si>
    <t>scientificNameID</t>
  </si>
  <si>
    <t>An identifier for the nomenclatural (not taxonomic) details of a scientific name</t>
  </si>
  <si>
    <t>acceptedNameUsageID</t>
  </si>
  <si>
    <t>An identifier for the name usage (documented meaning of the name according to a source) of the currently valid (zoological) or accepted (botanical) taxon</t>
  </si>
  <si>
    <t>scientificName</t>
  </si>
  <si>
    <t>taxonRank</t>
  </si>
  <si>
    <t>scientificNameAuthorship</t>
  </si>
  <si>
    <t>taxonRemarks</t>
  </si>
  <si>
    <t>Comments or notes about the taxon or name</t>
  </si>
  <si>
    <t>The taxonomic rank of the most specific name in the scientificName</t>
  </si>
  <si>
    <t>The authorship information for the scientificName formatted according to the conventions of the applicable nomenclaturalCode</t>
  </si>
  <si>
    <t>kingdom</t>
  </si>
  <si>
    <t>The full scientific name of the kingdom in which the taxon is classified</t>
  </si>
  <si>
    <t>When forming part of an Identification, this should be the name in lowest level taxonomic rank that can be determined. This term should not contain identification qualifications, which should instead be supplied in the IdentificationQualifier term</t>
  </si>
  <si>
    <t>The full scientific name (with authorship and date information if known. =&gt; add to scientificNameAuthorship)</t>
  </si>
  <si>
    <t>identificationQualifier</t>
  </si>
  <si>
    <t>A brief phrase or a standard term ("cf.", "aff.") to express the determiner's doubts about the Identification</t>
  </si>
  <si>
    <t>coordinateUncertaintyInMeters</t>
  </si>
  <si>
    <t>The horizontal distance (in meters) from the given decimalLatitude and decimalLongitude describing the smallest circle containing the whole of the Location</t>
  </si>
  <si>
    <t>organismQuantity</t>
  </si>
  <si>
    <t>A number or enumeration value for the quantity of organisms</t>
  </si>
  <si>
    <t>organismQuantityType</t>
  </si>
  <si>
    <t>The type of quantification system used for the quantity of organisms</t>
  </si>
  <si>
    <t>The specific description or name of the place.</t>
  </si>
  <si>
    <t>eventRemarks</t>
  </si>
  <si>
    <t>"samplingEffort" captures details about how each sample was conducted: for example, specific times, depth, duration, and distance of a trawl.  These details may vary for each sample. They may vary for each time the activity in "samplingProtocol" is repeated.</t>
  </si>
  <si>
    <t>If originator's data includes identification of who made the taxonomic identification and when (institution or person by name or code) OBIS recommends including this with data for OBIS.</t>
  </si>
  <si>
    <t xml:space="preserve">OBIS recommends providing information about how an identification was made, for example by key, or by expert, or by on-board species guide; or by morphology vs. genomics, etc.  Such reference to identification methods can be helpful in cases of similar possible identifications.  OBIS can carry this information in "identificationRemarks". </t>
  </si>
  <si>
    <t>Just use dwc:"locality" for the name or descriptive information about the most specific location.</t>
  </si>
  <si>
    <t>Use the DwC min and max practice.  If only a single depth is given in the dataset, set both min and max to that number.</t>
  </si>
  <si>
    <t>Number of decimals should be appropriate for the level of uncertainty in "coordinateUncertaintyInMeters" (at least within an order of magnitude). Positive values are north of the Equator, negative values are south of it. Legal values lie between -90 and 90, inclusive</t>
  </si>
  <si>
    <t>Number of decimals should be appropriate for the level of uncertainty in "coordinateUncertaintyInMeters" (at least within an order of magnitude). Positive values are east of the Greenwich Meridian, negative values are west of it. Legal values lie between -180 and 180, inclusive</t>
  </si>
  <si>
    <t>Its normal for georeferencing methods to have uncertainty in the range of 25 meters at least.  In marine circumstances, due to moving platforms, equipment, and animals, and due to elapsed time and other uncertainty such as human observation at a distance, positional uncertainty is acceptable.
If helpful, OBIS can work with data originators to determine a relevant number for coordinate uncertainty. Zero is not a valid value for this term</t>
  </si>
  <si>
    <t>It is necessary for OBIS to verify that georeferences are valid in WGS 84.  OBIS and the data originator will take steps to verify or convert to WGS 84.  Indicate WGS 84 in "geodeticDatum" to state that coordinates have been verified in WGS 84.</t>
  </si>
  <si>
    <t xml:space="preserve">Use the "organismQuantityType" term for the name and units of the biological measure (e.g. 'biomass'). Names can be the local naming convention used by the data originator, or a vocabulary-controlled name such as BODC or Climate&amp;Forecast, if applicable.  For best possible use of the name, whether it is a vocabulary name or not, write an explanation of the quantification measure in OBIS metadata.  Clearly indicate the units of measure of the quantity (e.g., kg per square meter ocean surface).
See "organismQuantityType" for related information.
</t>
  </si>
  <si>
    <t>Use "organismQuantity" if your dataset reports a measure of the quantity of biological life, that is, a biological quantity per unit of denominator such as time, volume, area, or other measure.  Examples of such measures are count per volume, biomass per surface area, CPUE (catch per unit effort), relative abundance. The "organismQuantity" term should contain the numeric information.  See "organismQuantityType" for related information. Note, an organismQuantity must have a corresponding organismQuantityType.</t>
  </si>
  <si>
    <t>An identifier (preferably unique) for the record within the data set or collection</t>
  </si>
  <si>
    <t>An identifier for the Occurrence (as opposed to a particular digital record of the occurrence). In the absence of a persistent global unique identifier, construct one from a combination of identifiers in the record that will most closely make the occurrenceID globally unique.</t>
  </si>
  <si>
    <t>Populate "collectionCode" with names (or codes) for any sub-divisions within the originator's datasets, as relevant to the originator.  Does not need to be relevant to OBIS, nor employ a controlled vocabulary within OBIS  This is the data originator's code for how their collections are organized.  Applies to specimen/museum data, but can also be relevant to cruise/survey/field observation data.</t>
  </si>
  <si>
    <t>"basisOfRecord" is required for OBIS.  Vocabulary controlled by TDWG; valid values are 'PreservedSpecimen', 'FossilSpecimen', 'LivingSpecimen', 'HumanObservation', 'MachineObservation'.  If there are any questions about "basisOfRecord" they can be resolved by consultation between data originator and OBIS.</t>
  </si>
  <si>
    <t>"dynamicProperties" can contain details about the biological features of the organism or about environmental attributes where the sample/observation was made.  Highly recommended to provide to OBIS for datasets that contain this information.</t>
  </si>
  <si>
    <t>Remarks</t>
  </si>
  <si>
    <t>eventID</t>
  </si>
  <si>
    <t>samplingProtocol</t>
  </si>
  <si>
    <t>sampleSizeValue</t>
  </si>
  <si>
    <t>sampleSizeUnit</t>
  </si>
  <si>
    <t>samplingEffort</t>
  </si>
  <si>
    <t>locality</t>
  </si>
  <si>
    <t>use "present" or "absent"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</si>
  <si>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</si>
  <si>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</si>
  <si>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</si>
  <si>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</si>
  <si>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</si>
  <si>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</si>
  <si>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</si>
  <si>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</si>
  <si>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</si>
  <si>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</si>
  <si>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</si>
  <si>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</si>
  <si>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</si>
  <si>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 </t>
  </si>
  <si>
    <t>A list (concatenated and separated) of names of people, groups, or organizations who determined the value of the MeasurementOrFact. </t>
  </si>
  <si>
    <t>The date on which the MeasurementOrFact was made. Recommended best practice is to use an encoding scheme, such as ISO 8601:2004(E).</t>
  </si>
  <si>
    <t>A description of or reference to (publication, URI) the method or protocol used to determine the measurement, fact, characteristic, or assertion.</t>
  </si>
  <si>
    <t>Comments or notes accompanying the MeasurementOrFact. </t>
  </si>
  <si>
    <t>Example</t>
  </si>
  <si>
    <t>Restrictions</t>
  </si>
  <si>
    <t>Type</t>
  </si>
  <si>
    <t>Darwin Core URL</t>
  </si>
  <si>
    <t>The meta schema contains details regarding  basic information of the dataset produced.</t>
  </si>
  <si>
    <t>DCMI Metadata</t>
  </si>
  <si>
    <t>title</t>
  </si>
  <si>
    <t>A name given to the resource.</t>
  </si>
  <si>
    <t>dataID</t>
  </si>
  <si>
    <t>text</t>
  </si>
  <si>
    <t>= required</t>
  </si>
  <si>
    <t>DCMI Basic Metadata</t>
  </si>
  <si>
    <t>Expected Citation as you would like it</t>
  </si>
  <si>
    <t>date</t>
  </si>
  <si>
    <t>Abstract or concise description</t>
  </si>
  <si>
    <t>Distribution of deep-sea sponges in the North Atlantic</t>
  </si>
  <si>
    <t>The date this resource was publiched online, not data collection or original publication date.</t>
  </si>
  <si>
    <t>Unique, allocated by SponGIS</t>
  </si>
  <si>
    <t>Universally Unique identifier for the dataset in SponGIS</t>
  </si>
  <si>
    <t>ccd335a9623346839c6deddf41cb48d9</t>
  </si>
  <si>
    <t>Generated by https://www.guidgenerator.com, lowercase, no braces no hyphens</t>
  </si>
  <si>
    <t>MM/DD/YYYY, allocated by SponGIS</t>
  </si>
  <si>
    <t>creator</t>
  </si>
  <si>
    <t>An entity primarily responsible for making the resource.</t>
  </si>
  <si>
    <t>Andrew Davies, Bangor University</t>
  </si>
  <si>
    <t>Examples of a Creator include a person, an organization, or a service. Can include contact details in here, but name/instution is all that is required.</t>
  </si>
  <si>
    <t>http://dublincore.org/documents/2012/06/14/dcmi-terms/?v=terms#terms-creator</t>
  </si>
  <si>
    <t>http://dublincore.org/documents/2012/06/14/dcmi-terms/?v=terms#terms-title</t>
  </si>
  <si>
    <t>Term link</t>
  </si>
  <si>
    <t>created</t>
  </si>
  <si>
    <t>http://dublincore.org/documents/2012/06/14/dcmi-terms/?v=terms#terms-description</t>
  </si>
  <si>
    <t>description</t>
  </si>
  <si>
    <t>http://dublincore.org/documents/2012/06/14/dcmi-terms/?v=terms#terms-bibliographicCitation</t>
  </si>
  <si>
    <t>Davies, AJ (2016) Distribution of deep-sea sponges in the North Atlantic. SponGIS Database, Bangor University, UK. Online: http://www.spongis.org/PATHTODATASET</t>
  </si>
  <si>
    <t>= added by SponGIS</t>
  </si>
  <si>
    <t>A total of 134 recent species of azooxanthellate corals reported from the North Atlnatic. All are new records within the area, and span across several degrees of latitude.</t>
  </si>
  <si>
    <t>= linked to another table</t>
  </si>
  <si>
    <t>http://dublincore.org/documents/2012/06/14/dcmi-terms/?v=terms#terms-created</t>
  </si>
  <si>
    <t xml:space="preserve">Can be used for replicate samples or sub-samples arising from an event. Each must receive a unique event ID. The "eventID" can be the same as a sample ID provided by the data originator.  See "materialSampleID" later in this table.  </t>
  </si>
  <si>
    <t>http://rs.tdwg.org/dwc/terms/index.htm#eventID</t>
  </si>
  <si>
    <t>Unique, can be same as sample ID</t>
  </si>
  <si>
    <t>The name of, reference to, or description of the method or protocol used during an Event.</t>
  </si>
  <si>
    <t>ROV video transect</t>
  </si>
  <si>
    <t>3km transect length</t>
  </si>
  <si>
    <t>Boreal Sponge Ground</t>
  </si>
  <si>
    <t>phylum</t>
  </si>
  <si>
    <t>class</t>
  </si>
  <si>
    <t>order</t>
  </si>
  <si>
    <t>family</t>
  </si>
  <si>
    <t>genus</t>
  </si>
  <si>
    <t>subgenus</t>
  </si>
  <si>
    <t>http://rs.tdwg.org/dwc/terms/index.htm#kingdom</t>
  </si>
  <si>
    <t>http://rs.tdwg.org/dwc/terms/index.htm#phylum</t>
  </si>
  <si>
    <t>http://rs.tdwg.org/dwc/terms/index.htm#class</t>
  </si>
  <si>
    <t>http://rs.tdwg.org/dwc/terms/index.htm#order</t>
  </si>
  <si>
    <t>http://rs.tdwg.org/dwc/terms/index.htm#family</t>
  </si>
  <si>
    <t>http://rs.tdwg.org/dwc/terms/index.htm#genus</t>
  </si>
  <si>
    <t>http://rs.tdwg.org/dwc/terms/index.htm#subgenus</t>
  </si>
  <si>
    <t>taxonDescription</t>
  </si>
  <si>
    <t>Brief description of the taxon if applicable.</t>
  </si>
  <si>
    <t>taxonImage</t>
  </si>
  <si>
    <t>Image of the taxon</t>
  </si>
  <si>
    <t>DC Taxon</t>
  </si>
  <si>
    <t>The species schema standardises specific species data.</t>
  </si>
  <si>
    <t>DC Event</t>
  </si>
  <si>
    <t>The species schema standardises specific occurrence data.</t>
  </si>
  <si>
    <t>Species</t>
  </si>
  <si>
    <t>"temperature",  "salinity", "multibeam"</t>
  </si>
  <si>
    <t>A WKT object of a N,S,E,W bounding box that encloses the dataset position.</t>
  </si>
  <si>
    <t>http://rs.tdwg.org/dwc/terms/index.htm#footprintWKT</t>
  </si>
  <si>
    <t>Must be WKT</t>
  </si>
  <si>
    <t>POLYGON ((10 20, 11 20, 11 21, 10 21, 10 20))</t>
  </si>
  <si>
    <t>A one-degree bounding box with opposite corners at (longitude=10, latitude=20) and (longitude=11, latitude=21) would be expressed in well-known text as POLYGON ((10 20, 11 20, 11 21, 10 21, 10 20)). Can be sent as Shapefile.</t>
  </si>
  <si>
    <t>SponGIS Custom</t>
  </si>
  <si>
    <t>http://rs.tdwg.org/dwc/terms/index.htm#dcterms:rightsHolder</t>
  </si>
  <si>
    <t>Try to be standard if institute, but no fixed vocab.</t>
  </si>
  <si>
    <t>A person or organization owning or managing rights over the resource. Can be institute or individual.</t>
  </si>
  <si>
    <t>Must use vocabulary from creative commons with additional vocab: Private.</t>
  </si>
  <si>
    <t>Obtain selected license from: https://creativecommons.org/choose/</t>
  </si>
  <si>
    <t>Attribution-NonCommercial-ShareAlike 4.0 International OR Attribution 4.0 International OR Private</t>
  </si>
  <si>
    <t>http://rs.tdwg.org/dwc/terms/index.htm#dcterms:accessRights</t>
  </si>
  <si>
    <t>http://rs.tdwg.org/dwc/terms/index.htm#institutionCode</t>
  </si>
  <si>
    <t>Try to be standard for database</t>
  </si>
  <si>
    <t>Bangor University</t>
  </si>
  <si>
    <t>m2</t>
  </si>
  <si>
    <t>Use ISO 8601 practices  to capture year, month, day, time of day and duration if available, and local time zone of the original data.  Be sure to accommodate summer time if relevant.</t>
  </si>
  <si>
    <t>The date-time during which an Event occurred.</t>
  </si>
  <si>
    <t>bigint</t>
  </si>
  <si>
    <t>Universally Unique identifier for the dataset in SponGIS.</t>
  </si>
  <si>
    <t>Must be present in Meta table</t>
  </si>
  <si>
    <t>http://rs.tdwg.org/dwc/terms/index.htm#samplingProtocol</t>
  </si>
  <si>
    <t xml:space="preserve">samplingProtocol can contain such information as sampling practices, equipment, method of operation, specific features such as mesh size. "samplingProtocol" details will likely be somewhat consistent for records within a dataset, or subsets (collections) within a dataset that use the same method.  </t>
  </si>
  <si>
    <t>Try to be consistent within SponGIS.</t>
  </si>
  <si>
    <t>This can hold info on cruise, expedition, research vessel etc.</t>
  </si>
  <si>
    <t>http://rs.tdwg.org/dwc/terms/index.htm#sampleSizeValue</t>
  </si>
  <si>
    <t xml:space="preserve">Sample size information (unit and value) are recommended to provide, if the originator has such information.  </t>
  </si>
  <si>
    <t>A sampleSizeUnit must have a corresponding sampleSizeValue, e.g., "5" for sampleSizeValue with "metre" for sampleSizeUnit</t>
  </si>
  <si>
    <t>http://rs.tdwg.org/dwc/terms/index.htm#sampleSizeUnit</t>
  </si>
  <si>
    <t>http://rs.tdwg.org/dwc/terms/index.htm#samplingEffort</t>
  </si>
  <si>
    <t>http://rs.tdwg.org/dwc/terms/index.htm#eventDate</t>
  </si>
  <si>
    <t>http://rs.tdwg.org/dwc/terms/index.htm#eventRemarks</t>
  </si>
  <si>
    <t>http://rs.tdwg.org/dwc/terms/index.htm#habitat</t>
  </si>
  <si>
    <t>The unit of measurement of the size (time duration, length, area, or volume) of a sample in a sampling event.</t>
  </si>
  <si>
    <t>A numeric value for a measurement of the size (time duration, length, area, or volume) of a sample in a sampling event.</t>
  </si>
  <si>
    <t>numeric</t>
  </si>
  <si>
    <t>The date-time or interval during which an Event occurred. For occurrences, this is the date-time when the event was recorded.</t>
  </si>
  <si>
    <t>Comments or notes about the Event.</t>
  </si>
  <si>
    <t>"2016-07-05T08:00Z" is 7 Jul 2016 8:00am UTC</t>
  </si>
  <si>
    <t>GO Sars Sponges Cruise 2016</t>
  </si>
  <si>
    <t>The event schema captures events within a Meta-dataset.</t>
  </si>
  <si>
    <t xml:space="preserve">An identifier for the set of taxon information (data associated with the Taxon class). </t>
  </si>
  <si>
    <t>Use standard such as WoRMS/Aphia LSID from http://www.marinespecies.org</t>
  </si>
  <si>
    <t>"134378" for Pheronema carpenteri.</t>
  </si>
  <si>
    <t>http://rs.tdwg.org/dwc/terms/index.htm#acceptedNameUsageID</t>
  </si>
  <si>
    <t>http://rs.tdwg.org/dwc/terms/index.htm#scientificName</t>
  </si>
  <si>
    <t>http://rs.tdwg.org/dwc/terms/index.htm#scientificNameAuthorship</t>
  </si>
  <si>
    <t>The authorship information for the scientificName formatted according to the conventions of the applicable nomenclaturalCode.</t>
  </si>
  <si>
    <t>Use format "Author, Date"</t>
  </si>
  <si>
    <t>Thomson, 1869</t>
  </si>
  <si>
    <t xml:space="preserve">Pheronema carpenteri </t>
  </si>
  <si>
    <t>Animalia</t>
  </si>
  <si>
    <t>Porifera</t>
  </si>
  <si>
    <t>Hexactinellida</t>
  </si>
  <si>
    <t xml:space="preserve">Amphidiscosida </t>
  </si>
  <si>
    <t>Pheronematidae</t>
  </si>
  <si>
    <t>Pheronema</t>
  </si>
  <si>
    <t>The full scientific name of the phylum in which the taxon is classified</t>
  </si>
  <si>
    <t>The full scientific name of the class in which the taxon is classified</t>
  </si>
  <si>
    <t>The full scientific name of the order in which the taxon is classified</t>
  </si>
  <si>
    <t>The full scientific name of the family in which the taxon is classified</t>
  </si>
  <si>
    <t>The full scientific name of the genus in which the taxon is classified</t>
  </si>
  <si>
    <t>The full scientific name of the subgenus in which the taxon is classified</t>
  </si>
  <si>
    <t>http://rs.tdwg.org/dwc/terms/index.htm#taxonRank</t>
  </si>
  <si>
    <t>species</t>
  </si>
  <si>
    <t>Use a controlled vocabularly (e.g. family, genus, species, subspecies).</t>
  </si>
  <si>
    <t>http://rs.tdwg.org/dwc/terms/index.htm#taxonRemarks</t>
  </si>
  <si>
    <t>Comments or notes about the taxon or name.</t>
  </si>
  <si>
    <t>this name is a misspelling in common use OR widely accepted name</t>
  </si>
  <si>
    <t>Brief description of the taxon giving some details about it. Will be used on Species specific pages.</t>
  </si>
  <si>
    <t>Pheronema carpenteri is a glass sponge found in the North Atlantic Ocean. AND SO ON.</t>
  </si>
  <si>
    <t>Link to an image of the taxon (just image name), use only public domain or creative common if possible. Add attribution if needed on image, but also in filename.</t>
  </si>
  <si>
    <t>p_carpenteri_rapp_2016.jpg</t>
  </si>
  <si>
    <t>= term linked to another table</t>
  </si>
  <si>
    <t>DC MeasurementOrFact</t>
  </si>
  <si>
    <t>Vocab from: PreservedSpecimen, FossilSpecimen, LivingSpecimen, HumanObservation, and MachineObservation</t>
  </si>
  <si>
    <t>DC Location</t>
  </si>
  <si>
    <t>http://rs.tdwg.org/dwc/terms/index.htm#locationID</t>
  </si>
  <si>
    <t>GO-15-2016</t>
  </si>
  <si>
    <t>http://rs.tdwg.org/dwc/terms/index.htm#waterBody</t>
  </si>
  <si>
    <t>http://rs.tdwg.org/dwc/terms/index.htm#country</t>
  </si>
  <si>
    <t>http://rs.tdwg.org/dwc/terms/index.htm#locality</t>
  </si>
  <si>
    <t>http://rs.tdwg.org/dwc/terms/index.htm#minimumDepthInMeters</t>
  </si>
  <si>
    <t>http://rs.tdwg.org/dwc/terms/index.htm#maximumDepthInMeters</t>
  </si>
  <si>
    <t>http://rs.tdwg.org/dwc/terms/index.htm#continent</t>
  </si>
  <si>
    <t>parentEventID</t>
  </si>
  <si>
    <t>http://rs.tdwg.org/dwc/terms/index.htm#parentEventID</t>
  </si>
  <si>
    <t>1000DA</t>
  </si>
  <si>
    <t>May be a globally unique identifier or an identifier specific to the data set.</t>
  </si>
  <si>
    <t>"A1" as parentEventID to identify the main Whittaker Plot in nested samples, each with its own eventID (e.g., "A1:1", "A1:2")</t>
  </si>
  <si>
    <t>1000DA:1</t>
  </si>
  <si>
    <t>An identifier for the broader Event that groups this and potentially other Events.</t>
  </si>
  <si>
    <t>Use a standard gazetteer such as www.marineregions.org</t>
  </si>
  <si>
    <t>Use a standard gazetteer such as www.marineregions.org, use EEZ</t>
  </si>
  <si>
    <t>Do not use negative depths</t>
  </si>
  <si>
    <t>http://rs.tdwg.org/dwc/terms/index.htm#locationAccordingTo</t>
  </si>
  <si>
    <t>Add name of gazetteer used with respects to the source field. Be standard as best can to allow search on these terms.</t>
  </si>
  <si>
    <t>http://rs.tdwg.org/dwc/terms/index.htm#locationRemarks</t>
  </si>
  <si>
    <t>Asia</t>
  </si>
  <si>
    <t>South China Sea</t>
  </si>
  <si>
    <t>China</t>
  </si>
  <si>
    <t>Off shore above a particular seamount.</t>
  </si>
  <si>
    <t>IHO 23-3rd</t>
  </si>
  <si>
    <t>Marine region ID: MRGID 4332</t>
  </si>
  <si>
    <t>http://rs.tdwg.org/dwc/terms/index.htm#decimalLatitude</t>
  </si>
  <si>
    <t>http://rs.tdwg.org/dwc/terms/index.htm#decimalLongitude</t>
  </si>
  <si>
    <t>http://rs.tdwg.org/dwc/terms/index.htm#coordinateUncertaintyInMeters</t>
  </si>
  <si>
    <t>http://rs.tdwg.org/dwc/terms/index.htm#geodeticDatum</t>
  </si>
  <si>
    <t>WGS 84</t>
  </si>
  <si>
    <t>POLYGON ((30 10, 40 40, 20 40, 10 20, 30 10))</t>
  </si>
  <si>
    <t>If there is a supplemental geometry associated with your occurrence, such as a transect or polygon, OBIS highly recommends that you provide that geometry in "footprintWKT" in addition to lat, lon, and coordinate uncertainty. https://en.wikipedia.org/wiki/Well-known_text</t>
  </si>
  <si>
    <t>http://rs.tdwg.org/dwc/terms/index.htm#taxonID</t>
  </si>
  <si>
    <t>May be a global unique identifier or an identifier specific to the data set. If possible match with OBIS.</t>
  </si>
  <si>
    <t>Unique, match with OBIS if possibe.</t>
  </si>
  <si>
    <t>http://rs.tdwg.org/dwc/terms/index.htm#identificationQualifier</t>
  </si>
  <si>
    <t>cf.</t>
  </si>
  <si>
    <t>http://rs.tdwg.org/dwc/terms/index.htm#typeStatus</t>
  </si>
  <si>
    <t>Examples: "holotype of Ctenomys sociabilis. Pearson O. P., and M. I. Christie. 1985. Historia Natural, 5(37):388"</t>
  </si>
  <si>
    <t>http://rs.tdwg.org/dwc/terms/index.htm#identifiedBy</t>
  </si>
  <si>
    <t>The recommended best practice is to separate the values with a vertical bar (' | ').</t>
  </si>
  <si>
    <t>Examples: "Andrew J Davies"</t>
  </si>
  <si>
    <t>http://rs.tdwg.org/dwc/terms/index.htm#dateIdentified</t>
  </si>
  <si>
    <t>http://rs.tdwg.org/dwc/terms/index.htm#identificationReferences</t>
  </si>
  <si>
    <t>Aves del Noroeste Patagonico. Christie et al. 2004.</t>
  </si>
  <si>
    <t>http://rs.tdwg.org/dwc/terms/index.htm#identificationRemarks</t>
  </si>
  <si>
    <t>Distinguished between Anthus correndera and Anthus hellmayri based on the comparative lengths of the uñas.</t>
  </si>
  <si>
    <t>http://rs.tdwg.org/dwc/terms/index.htm#occurrenceID</t>
  </si>
  <si>
    <t xml:space="preserve">For a specimen in the absence of a bona fide global unique identifier, for example, use the form: "urn:catalog:[institutionCode]:[collectionCode]:[catalogNumber]. </t>
  </si>
  <si>
    <t>http://rs.tdwg.org/dwc/terms/index.htm#catalogNumber</t>
  </si>
  <si>
    <t>http://rs.tdwg.org/dwc/terms/index.htm#occurrenceRemarks</t>
  </si>
  <si>
    <t>Found on shipwreck</t>
  </si>
  <si>
    <t>http://rs.tdwg.org/dwc/terms/index.htm#recordedBy</t>
  </si>
  <si>
    <t>"Andrew J Davies"</t>
  </si>
  <si>
    <t>http://rs.tdwg.org/dwc/terms/index.htm#organismQuantity</t>
  </si>
  <si>
    <t>27 for organismQuantity with "individuals" for organismQuantityType</t>
  </si>
  <si>
    <t>individuals</t>
  </si>
  <si>
    <t>http://rs.tdwg.org/dwc/terms/index.htm#organismQuantityType</t>
  </si>
  <si>
    <t>http://rs.tdwg.org/dwc/terms/index.htm#sex</t>
  </si>
  <si>
    <t>male, female, hermaphrodite</t>
  </si>
  <si>
    <t>http://rs.tdwg.org/dwc/terms/index.htm#lifeStage</t>
  </si>
  <si>
    <t xml:space="preserve">The sex of the biological individual(s) represented in the Occurrence. </t>
  </si>
  <si>
    <t>Recommended best practice is to use a controlled vocabulary.</t>
  </si>
  <si>
    <t>The age class or life stage of the biological individual(s) at the time the Occurrence was recorded.</t>
  </si>
  <si>
    <t>"juvenile, "adult"</t>
  </si>
  <si>
    <t>http://rs.tdwg.org/dwc/terms/index.htm#establishmentMeans</t>
  </si>
  <si>
    <t>native, "introduced", "naturalised", "invasive", "managed"</t>
  </si>
  <si>
    <t>The process by which the biological individual(s) represented in the Occurrence became established at the location.</t>
  </si>
  <si>
    <t>http://rs.tdwg.org/dwc/terms/index.htm#preparations</t>
  </si>
  <si>
    <t>http://rs.tdwg.org/dwc/terms/index.htm#occurrenceStatus</t>
  </si>
  <si>
    <t>A statement about the presence or absence of a Taxon at a Location</t>
  </si>
  <si>
    <t>Examples: "fossil", "cast", "photograph", "DNA extract", "skin | "skull | skeleton", "whole animal (ETOH) | tissue (EDTA)"</t>
  </si>
  <si>
    <t>http://rs.tdwg.org/dwc/terms/index.htm#associatedMedia</t>
  </si>
  <si>
    <t>Examples: "http://arctos.database.museum/SpecimenImages/UAMObs/Mamm/2/P7291179.JPG"</t>
  </si>
  <si>
    <t>http://rs.tdwg.org/dwc/terms/index.htm#associatedReferences</t>
  </si>
  <si>
    <t>The recommended best practice is to separate the values with a vertical bar (' | ')</t>
  </si>
  <si>
    <t>Examples: "http://www.sciencemag.org/cgi/content/abstract/322/5899/261", "Christopher J. Conroy, Jennifer L. Neuwald. 2008. Phylogeographic study of the California vole, Microtus californicus Journal of Mammalogy, 89(3):755-767."</t>
  </si>
  <si>
    <t>http://rs.tdwg.org/dwc/terms/index.htm#associatedSequences</t>
  </si>
  <si>
    <t>http://www.ncbi.nlm.nih.gov/nuccore/U34853.1</t>
  </si>
  <si>
    <t>http://rs.tdwg.org/dwc/terms/index.htm#dcterms:modified</t>
  </si>
  <si>
    <t>http://rs.tdwg.org/dwc/terms/index.htm#collectionCode</t>
  </si>
  <si>
    <t>Examples: "Mammals", "Hildebrandt", "eBird"</t>
  </si>
  <si>
    <t>http://rs.tdwg.org/dwc/terms/index.htm#basisOfRecord</t>
  </si>
  <si>
    <t>http://rs.tdwg.org/dwc/terms/index.htm#dataGeneralizations</t>
  </si>
  <si>
    <t>Coordinates generalized from original GPS coordinates to the nearest half degree grid cell</t>
  </si>
  <si>
    <t>http://rs.tdwg.org/dwc/terms/index.htm#dynamicProperties</t>
  </si>
  <si>
    <t>Use a key:value encoding schema such as JSON. Examples: "{"heightInMeters":1.5}"</t>
  </si>
  <si>
    <t>ExtendedOccurrence</t>
  </si>
  <si>
    <t>ExtendedMeasurementOrFact</t>
  </si>
  <si>
    <t>http://rs.tdwg.org/dwc/terms/index.htm#measurementID</t>
  </si>
  <si>
    <t>http://rs.tdwg.org/dwc/terms/index.htm#measurementType</t>
  </si>
  <si>
    <t>http://rs.tdwg.org/dwc/terms/index.htm#measurementValue</t>
  </si>
  <si>
    <t>"45", "20", "1", "14.5", "UV-light".</t>
  </si>
  <si>
    <t>http://rs.tdwg.org/dwc/terms/index.htm#measurementAccuracy</t>
  </si>
  <si>
    <t>Examples: "0.01", "normal distribution with variation of 2 m"</t>
  </si>
  <si>
    <t>http://rs.tdwg.org/dwc/terms/index.htm#measurementUnit</t>
  </si>
  <si>
    <t>Examples: "mm", "C", "km", "ha".</t>
  </si>
  <si>
    <t>Recommended best practice is to use the International System of Units (SI).</t>
  </si>
  <si>
    <t>http://rs.tdwg.org/dwc/terms/index.htm#measurementDeterminedBy</t>
  </si>
  <si>
    <t>http://rs.tdwg.org/dwc/terms/index.htm#measurementDeterminedDate</t>
  </si>
  <si>
    <t>http://rs.tdwg.org/dwc/terms/index.htm#measurementMethod</t>
  </si>
  <si>
    <t>Recommended best practice is to use a controlled vocabulary, plus a description of or reference to (publication, URI) the method or protocol used to determine the measurement, fact, characteristic, or assertion.</t>
  </si>
  <si>
    <t>"rov | Hans Tore Rapp Paper", "ctd", "ship-based multibeam"</t>
  </si>
  <si>
    <t>http://rs.tdwg.org/dwc/terms/index.htm#measurementRemarks</t>
  </si>
  <si>
    <t>Example: "tip of tail missing"</t>
  </si>
  <si>
    <t>Country</t>
  </si>
  <si>
    <t>First Name</t>
    <phoneticPr fontId="1" type="noConversion"/>
  </si>
  <si>
    <t>Last Name</t>
    <phoneticPr fontId="1" type="noConversion"/>
  </si>
  <si>
    <t>Organization</t>
    <phoneticPr fontId="1" type="noConversion"/>
  </si>
  <si>
    <t>Phone</t>
    <phoneticPr fontId="1" type="noConversion"/>
  </si>
  <si>
    <t>Email</t>
    <phoneticPr fontId="1" type="noConversion"/>
  </si>
  <si>
    <t>Homepage</t>
    <phoneticPr fontId="1" type="noConversion"/>
  </si>
  <si>
    <t>Address</t>
    <phoneticPr fontId="1" type="noConversion"/>
  </si>
  <si>
    <t>City</t>
    <phoneticPr fontId="1" type="noConversion"/>
  </si>
  <si>
    <t>State/Province</t>
    <phoneticPr fontId="1" type="noConversion"/>
  </si>
  <si>
    <t>Country</t>
    <phoneticPr fontId="1" type="noConversion"/>
  </si>
  <si>
    <t>Zip/Postal Code</t>
    <phoneticPr fontId="1" type="noConversion"/>
  </si>
  <si>
    <t>* Resource Creator</t>
    <phoneticPr fontId="1" type="noConversion"/>
  </si>
  <si>
    <t>Yes</t>
  </si>
  <si>
    <t>Bounding Box</t>
    <phoneticPr fontId="1" type="noConversion"/>
  </si>
  <si>
    <t>Decimal Lat.</t>
    <phoneticPr fontId="1" type="noConversion"/>
  </si>
  <si>
    <t>Decimal Long.</t>
    <phoneticPr fontId="1" type="noConversion"/>
  </si>
  <si>
    <t>Upper Left</t>
    <phoneticPr fontId="1" type="noConversion"/>
  </si>
  <si>
    <t>Lower right</t>
    <phoneticPr fontId="1" type="noConversion"/>
  </si>
  <si>
    <t>Universally Unique Identifier (UUID)</t>
  </si>
  <si>
    <t>People and Organizations</t>
  </si>
  <si>
    <t xml:space="preserve">Latitude and longitude to create a 'bounding box' containing the region of interest.  </t>
  </si>
  <si>
    <t>Rights Holder</t>
  </si>
  <si>
    <t>Event ID</t>
  </si>
  <si>
    <t>Required fields are highlighted in red.</t>
  </si>
  <si>
    <t>Title</t>
  </si>
  <si>
    <t>Date create (MM/DD/YYYY)</t>
  </si>
  <si>
    <t>Expected Citation</t>
  </si>
  <si>
    <t>Abstract or concise description of the dataset</t>
  </si>
  <si>
    <t>SponGES data submission template for the SponGIS database</t>
  </si>
  <si>
    <t>About</t>
  </si>
  <si>
    <t>This spreadsheet contains the relevant datafields to enter a dataset into the SponGIS database, in the latter sheets of this spreadsheet are descriptions and examples of the full database Schema. If you get stuck, then don't hesitate to contact Martyn Roberts or Andy Davies at Bangor University for assistance.</t>
  </si>
  <si>
    <t>No</t>
  </si>
  <si>
    <t>Section 1</t>
  </si>
  <si>
    <t>Section 2</t>
  </si>
  <si>
    <t>Section 3</t>
  </si>
  <si>
    <t>What kind of data are you wishing to add to SponGIS?</t>
  </si>
  <si>
    <t>Species occurrences</t>
  </si>
  <si>
    <t>Environmental data</t>
  </si>
  <si>
    <t>Both</t>
  </si>
  <si>
    <t>First please answer the questions below to set up the template with the required datafields (indicated by):</t>
  </si>
  <si>
    <t>Section 4</t>
  </si>
  <si>
    <t>Is this dataset already entered into SponGIS? You may be updating or adding new occurrences or revisions.</t>
  </si>
  <si>
    <t>Are all the species you want to add entered into SponGIS? Use www.spongis.org/data-search/ to check. Note the taxon ID's as you will need them for the occurrence sheet.</t>
  </si>
  <si>
    <t>2 - Taxon Details</t>
  </si>
  <si>
    <t>ONLY FILL THIS IN IF THE SPECIES YOU ARE ENTERING ARE NOT ALREADY IN SPONGIS</t>
  </si>
  <si>
    <t>Taxon ID</t>
  </si>
  <si>
    <t>Required fields are highlighted in red. Fields that automatically fill are in orange.</t>
  </si>
  <si>
    <t>WoRMS Aphia ID</t>
  </si>
  <si>
    <t>Filename of any images supplied.</t>
  </si>
  <si>
    <t>Brief description of the taxa suitable web:</t>
  </si>
  <si>
    <t>Comments about the taxon name:</t>
  </si>
  <si>
    <t>The authorship information for the name:</t>
  </si>
  <si>
    <t>Taxonomy</t>
  </si>
  <si>
    <t>Full Scientific Name:</t>
  </si>
  <si>
    <t>Additional Name ID</t>
  </si>
  <si>
    <t>Data ID</t>
  </si>
  <si>
    <t>Parent Event ID</t>
  </si>
  <si>
    <t>Event entry</t>
  </si>
  <si>
    <t>Spatial details</t>
  </si>
  <si>
    <t>Geographic</t>
  </si>
  <si>
    <t>Additional details</t>
  </si>
  <si>
    <t>Gazetteer</t>
  </si>
  <si>
    <t>Kingdom</t>
  </si>
  <si>
    <t>Phylum</t>
  </si>
  <si>
    <t>Order</t>
  </si>
  <si>
    <t>Family</t>
  </si>
  <si>
    <t>Genus</t>
  </si>
  <si>
    <t>Subgenus</t>
  </si>
  <si>
    <t>Highest taxon rank</t>
  </si>
  <si>
    <t>Event Date Time UTC "YYYY-MM-DDTHH:MMZ"</t>
  </si>
  <si>
    <t>Attribution-NonCommercial-ShareAlike 4.0 International</t>
  </si>
  <si>
    <t>Attribution 4.0 International</t>
  </si>
  <si>
    <t>Don't know</t>
  </si>
  <si>
    <t>Generated footprintWKT</t>
  </si>
  <si>
    <t>Section 5</t>
  </si>
  <si>
    <t>submissions@spongis.org</t>
  </si>
  <si>
    <t xml:space="preserve">Once complete attach to an email to Martyn Roberts or Andy Davies at Bangor University at </t>
  </si>
  <si>
    <t>Dataset Details</t>
  </si>
  <si>
    <t>Taxon Details</t>
  </si>
  <si>
    <t>HELPFUL TOOL TIPS WILL APPEAR ON FIELDS WHEN YOU SELECT THEM.</t>
  </si>
  <si>
    <t>DMS</t>
  </si>
  <si>
    <t>D DM</t>
  </si>
  <si>
    <t>Latitude</t>
  </si>
  <si>
    <t>Minutes</t>
  </si>
  <si>
    <t>Seconds</t>
  </si>
  <si>
    <t>Degrees</t>
  </si>
  <si>
    <t>Longitude</t>
  </si>
  <si>
    <t>Decimal Degrees</t>
  </si>
  <si>
    <t>Dec.Min.</t>
  </si>
  <si>
    <t>DUPLICATE THE TABLE BELOW IF YOU NEED TO ADD MORE THAN 3 ORGANISMS.</t>
  </si>
  <si>
    <t>Sampling protocol used in event</t>
  </si>
  <si>
    <t>Sampling effort (e.g. todal distance of a trawl)</t>
  </si>
  <si>
    <t>Sample size value (e.g. area, distance, time)</t>
  </si>
  <si>
    <t>Sample size unit (SI: e.g. mm, m2, hr)</t>
  </si>
  <si>
    <t>Event comments</t>
  </si>
  <si>
    <t>Marine Regions Link</t>
  </si>
  <si>
    <t>Marine Regions ID</t>
  </si>
  <si>
    <t>Continent</t>
  </si>
  <si>
    <t>Named Water Body</t>
  </si>
  <si>
    <t>Locality</t>
  </si>
  <si>
    <t>Maximum depth (m)</t>
  </si>
  <si>
    <t>Minimum depth (m)</t>
  </si>
  <si>
    <t>Coordinate uncertainty (m)</t>
  </si>
  <si>
    <t>Geodetic Datum</t>
  </si>
  <si>
    <t>Location comments</t>
  </si>
  <si>
    <t>Location according to</t>
  </si>
  <si>
    <t>Extra spatial data (shapefile)</t>
  </si>
  <si>
    <t>N/S E/W</t>
  </si>
  <si>
    <t>N</t>
  </si>
  <si>
    <t>S</t>
  </si>
  <si>
    <t>W</t>
  </si>
  <si>
    <t>E</t>
  </si>
  <si>
    <t>HELPFUL COORDINATE CONVERTER NUMBERS ONLY - NO SYMBOLS</t>
  </si>
  <si>
    <t>Notes on observed habitat in which event occurred</t>
  </si>
  <si>
    <t>3a - Occurrence Details</t>
  </si>
  <si>
    <t>USE ADDITIONAL COLUMNS FOR MORE OCCURRENCE IN AN EVENT -------------&gt;</t>
  </si>
  <si>
    <t>USE ADDITIONAL COLUMNS FOR MORE ENVIRONMENT IN AN EVENT -------------&gt;</t>
  </si>
  <si>
    <t>3 - Event Details - Occurrence and Env</t>
  </si>
  <si>
    <t>DUPLICATE THE ENTIRE EVENT BELOW IF YOU NEED MORE EVENTS</t>
  </si>
  <si>
    <t>You need to complete the following Spreadsheets/subsections (ANSWER ALL ABOVE FIRST):</t>
  </si>
  <si>
    <t>Measurement ID</t>
  </si>
  <si>
    <t>Measurement Method</t>
  </si>
  <si>
    <t>Measurement Type</t>
  </si>
  <si>
    <t>Measurement Value</t>
  </si>
  <si>
    <t>Measurement Accuracy</t>
  </si>
  <si>
    <t>Measurement Unit</t>
  </si>
  <si>
    <t>Measurement Date</t>
  </si>
  <si>
    <t>Measurement Determined By</t>
  </si>
  <si>
    <t>Identified By</t>
  </si>
  <si>
    <t>Date Identified</t>
  </si>
  <si>
    <t>Identification Qualifier</t>
  </si>
  <si>
    <t>Identification Comments</t>
  </si>
  <si>
    <t>Identification References</t>
  </si>
  <si>
    <t>Type Status</t>
  </si>
  <si>
    <t>Occurrence ID</t>
  </si>
  <si>
    <t>Catalog Number</t>
  </si>
  <si>
    <t>Occurrence Comments</t>
  </si>
  <si>
    <t>Recorded By</t>
  </si>
  <si>
    <t>Organism Quantity Type</t>
  </si>
  <si>
    <t>Organism Quantity Value</t>
  </si>
  <si>
    <t>Sex</t>
  </si>
  <si>
    <t>Life Stage</t>
  </si>
  <si>
    <t>Establishment Means</t>
  </si>
  <si>
    <t>Occurrence Status</t>
  </si>
  <si>
    <t>Present</t>
  </si>
  <si>
    <t>Absent</t>
  </si>
  <si>
    <t>PreservedSpecimen</t>
  </si>
  <si>
    <t>FossilSpecimen</t>
  </si>
  <si>
    <t>LivingSpecimen</t>
  </si>
  <si>
    <t>HumanObservation</t>
  </si>
  <si>
    <t>MachineObservation</t>
  </si>
  <si>
    <t>3b - Environmental Details</t>
  </si>
  <si>
    <t>Preparations</t>
  </si>
  <si>
    <t>Associated Media</t>
  </si>
  <si>
    <t>Associated References</t>
  </si>
  <si>
    <t>Associated Sequences</t>
  </si>
  <si>
    <t>Modified</t>
  </si>
  <si>
    <t>Collection Code</t>
  </si>
  <si>
    <t>Basis Of Record</t>
  </si>
  <si>
    <t>Data Generalizations</t>
  </si>
  <si>
    <t>Dynamic Properties</t>
  </si>
  <si>
    <t>Meta - Dataset Details</t>
  </si>
  <si>
    <t>You should fill in as many fields as you can, if you don’t know what the terms are, or want to know more, then you can look at the Help-XXX</t>
  </si>
  <si>
    <t>sheets, these include examples, links to the definition of the term, descriptors and so on. First though, complete the simple table below</t>
  </si>
  <si>
    <t>which will help you know whch of the sheets within this document that you need to complete in order to submit your spreadsheet to SponGIS.</t>
  </si>
  <si>
    <t>Measurement Comments/Link to Pangaea</t>
  </si>
  <si>
    <t>1 - Dataset Details</t>
  </si>
  <si>
    <t>ONLY FILL THIS IN IF THE DATASET YOU ARE ENTERING IS NOT ALREADY IN SPONGIS</t>
  </si>
  <si>
    <t>HELPFUL COORDINATE</t>
  </si>
  <si>
    <t>Coord Converter</t>
  </si>
  <si>
    <t>Back to Event Sheet</t>
  </si>
  <si>
    <t>SponGIS Search</t>
  </si>
  <si>
    <t>WoRMS Search</t>
  </si>
  <si>
    <t>OBIS Taxon</t>
  </si>
  <si>
    <t>Access Rights</t>
  </si>
  <si>
    <t>Embargoed</t>
  </si>
  <si>
    <t>The species schema standardises specific measurement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</si>
</sst>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scheme val="minor"/>
    </font>
    <font>
      <b/>
      <u/>
      <sz val="12"/>
      <color theme="1"/>
      <name val="Calibri"/>
      <scheme val="minor"/>
    </font>
    <font>
      <b/>
      <sz val="14"/>
      <color theme="1"/>
      <name val="Calibri"/>
      <scheme val="minor"/>
    </font>
    <font>
      <sz val="12"/>
      <color rgb="FF000000"/>
      <name val="Calibri"/>
      <scheme val="minor"/>
    </font>
    <font>
      <b/>
      <sz val="12"/>
      <color theme="1"/>
      <name val="Calibri"/>
      <family val="2"/>
      <scheme val="minor"/>
    </font>
    <font>
      <b/>
      <u/>
      <sz val="18"/>
      <color theme="1"/>
      <name val="Calibri"/>
      <scheme val="minor"/>
    </font>
    <font>
      <b/>
      <sz val="18"/>
      <color theme="0"/>
      <name val="Calibri"/>
      <scheme val="minor"/>
    </font>
    <font>
      <sz val="12"/>
      <color theme="0"/>
      <name val="Calibri"/>
      <family val="2"/>
      <scheme val="minor"/>
    </font>
    <font>
      <b/>
      <sz val="18"/>
      <color theme="1"/>
      <name val="Calibri"/>
      <scheme val="minor"/>
    </font>
    <font>
      <b/>
      <sz val="16"/>
      <name val="Arial"/>
    </font>
    <font>
      <i/>
      <sz val="11"/>
      <name val="Arial"/>
    </font>
    <font>
      <sz val="11"/>
      <name val="Arial"/>
    </font>
    <font>
      <b/>
      <sz val="12"/>
      <name val="Arial"/>
    </font>
    <font>
      <b/>
      <sz val="11"/>
      <name val="Arial"/>
    </font>
    <font>
      <sz val="12"/>
      <name val="Arial"/>
    </font>
    <font>
      <b/>
      <sz val="12"/>
      <color rgb="FFFF0000"/>
      <name val="Arial"/>
    </font>
    <font>
      <sz val="16"/>
      <color theme="1"/>
      <name val="Calibri"/>
      <family val="2"/>
      <scheme val="minor"/>
    </font>
    <font>
      <sz val="18"/>
      <color theme="1"/>
      <name val="Calibri"/>
      <family val="2"/>
      <scheme val="minor"/>
    </font>
    <font>
      <sz val="20"/>
      <color theme="1"/>
      <name val="Calibri"/>
      <family val="2"/>
      <scheme val="minor"/>
    </font>
    <font>
      <i/>
      <sz val="12"/>
      <color theme="1"/>
      <name val="Calibri"/>
      <scheme val="minor"/>
    </font>
    <font>
      <b/>
      <sz val="16"/>
      <color theme="1"/>
      <name val="Calibri"/>
      <scheme val="minor"/>
    </font>
    <font>
      <b/>
      <sz val="14.3"/>
      <color theme="1"/>
      <name val="Calibri"/>
      <scheme val="minor"/>
    </font>
    <font>
      <b/>
      <sz val="11"/>
      <color rgb="FFFF0000"/>
      <name val="Arial"/>
    </font>
    <font>
      <b/>
      <sz val="12"/>
      <color theme="1"/>
      <name val="Arial"/>
    </font>
    <font>
      <sz val="12"/>
      <color theme="1"/>
      <name val="Arial"/>
    </font>
    <font>
      <b/>
      <u/>
      <sz val="12"/>
      <color theme="10"/>
      <name val="Calibri"/>
      <scheme val="minor"/>
    </font>
    <font>
      <b/>
      <sz val="12"/>
      <color rgb="FFFF0000"/>
      <name val="Calibri"/>
      <scheme val="minor"/>
    </font>
    <font>
      <b/>
      <sz val="12"/>
      <color rgb="FF000000"/>
      <name val="Arial"/>
    </font>
    <font>
      <sz val="11"/>
      <color theme="0" tint="-0.249977111117893"/>
      <name val="Arial"/>
    </font>
  </fonts>
  <fills count="21">
    <fill>
      <patternFill patternType="none"/>
    </fill>
    <fill>
      <patternFill patternType="gray125"/>
    </fill>
    <fill>
      <patternFill patternType="solid">
        <fgColor theme="4" tint="0.59999389629810485"/>
        <bgColor indexed="64"/>
      </patternFill>
    </fill>
    <fill>
      <patternFill patternType="solid">
        <fgColor rgb="FF6BDBE4"/>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2" tint="-0.249977111117893"/>
        <bgColor indexed="64"/>
      </patternFill>
    </fill>
    <fill>
      <patternFill patternType="solid">
        <fgColor rgb="FF00800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92D050"/>
        <bgColor rgb="FF000000"/>
      </patternFill>
    </fill>
    <fill>
      <patternFill patternType="solid">
        <fgColor theme="0"/>
        <bgColor indexed="64"/>
      </patternFill>
    </fill>
    <fill>
      <patternFill patternType="solid">
        <fgColor indexed="43"/>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DFD99"/>
        <bgColor indexed="64"/>
      </patternFill>
    </fill>
    <fill>
      <patternFill patternType="solid">
        <fgColor theme="5" tint="0.39997558519241921"/>
        <bgColor indexed="64"/>
      </patternFill>
    </fill>
  </fills>
  <borders count="61">
    <border>
      <left/>
      <right/>
      <top/>
      <bottom/>
      <diagonal/>
    </border>
    <border>
      <left/>
      <right/>
      <top style="thin">
        <color indexed="23"/>
      </top>
      <bottom/>
      <diagonal/>
    </border>
    <border>
      <left/>
      <right style="thin">
        <color indexed="23"/>
      </right>
      <top/>
      <bottom/>
      <diagonal/>
    </border>
    <border>
      <left/>
      <right/>
      <top/>
      <bottom style="thin">
        <color indexed="23"/>
      </bottom>
      <diagonal/>
    </border>
    <border>
      <left/>
      <right style="thin">
        <color indexed="23"/>
      </right>
      <top/>
      <bottom style="thin">
        <color indexed="23"/>
      </bottom>
      <diagonal/>
    </border>
    <border>
      <left style="medium">
        <color indexed="16"/>
      </left>
      <right/>
      <top style="medium">
        <color indexed="16"/>
      </top>
      <bottom/>
      <diagonal/>
    </border>
    <border>
      <left/>
      <right/>
      <top style="medium">
        <color auto="1"/>
      </top>
      <bottom/>
      <diagonal/>
    </border>
    <border>
      <left/>
      <right style="thin">
        <color indexed="23"/>
      </right>
      <top style="medium">
        <color auto="1"/>
      </top>
      <bottom/>
      <diagonal/>
    </border>
    <border>
      <left style="hair">
        <color indexed="23"/>
      </left>
      <right/>
      <top/>
      <bottom style="thin">
        <color auto="1"/>
      </bottom>
      <diagonal/>
    </border>
    <border>
      <left style="thin">
        <color auto="1"/>
      </left>
      <right/>
      <top style="medium">
        <color auto="1"/>
      </top>
      <bottom/>
      <diagonal/>
    </border>
    <border>
      <left style="thin">
        <color auto="1"/>
      </left>
      <right/>
      <top/>
      <bottom/>
      <diagonal/>
    </border>
    <border>
      <left style="thin">
        <color auto="1"/>
      </left>
      <right/>
      <top/>
      <bottom style="thin">
        <color auto="1"/>
      </bottom>
      <diagonal/>
    </border>
    <border>
      <left style="medium">
        <color theme="8" tint="-0.249977111117893"/>
      </left>
      <right style="medium">
        <color theme="8" tint="-0.249977111117893"/>
      </right>
      <top style="medium">
        <color theme="8" tint="-0.249977111117893"/>
      </top>
      <bottom style="medium">
        <color theme="8" tint="-0.249977111117893"/>
      </bottom>
      <diagonal/>
    </border>
    <border>
      <left style="medium">
        <color theme="8" tint="-0.249977111117893"/>
      </left>
      <right/>
      <top style="medium">
        <color auto="1"/>
      </top>
      <bottom/>
      <diagonal/>
    </border>
    <border>
      <left/>
      <right style="medium">
        <color theme="8" tint="-0.249977111117893"/>
      </right>
      <top style="medium">
        <color auto="1"/>
      </top>
      <bottom/>
      <diagonal/>
    </border>
    <border>
      <left style="medium">
        <color theme="8" tint="-0.249977111117893"/>
      </left>
      <right/>
      <top/>
      <bottom/>
      <diagonal/>
    </border>
    <border>
      <left/>
      <right style="medium">
        <color theme="8" tint="-0.249977111117893"/>
      </right>
      <top/>
      <bottom/>
      <diagonal/>
    </border>
    <border>
      <left/>
      <right style="medium">
        <color theme="8" tint="-0.249977111117893"/>
      </right>
      <top style="hair">
        <color indexed="23"/>
      </top>
      <bottom/>
      <diagonal/>
    </border>
    <border>
      <left/>
      <right style="medium">
        <color theme="8" tint="-0.249977111117893"/>
      </right>
      <top/>
      <bottom style="medium">
        <color indexed="16"/>
      </bottom>
      <diagonal/>
    </border>
    <border>
      <left style="medium">
        <color theme="8" tint="-0.249977111117893"/>
      </left>
      <right/>
      <top/>
      <bottom style="thin">
        <color indexed="23"/>
      </bottom>
      <diagonal/>
    </border>
    <border>
      <left style="medium">
        <color theme="8" tint="-0.249977111117893"/>
      </left>
      <right/>
      <top style="thin">
        <color indexed="23"/>
      </top>
      <bottom/>
      <diagonal/>
    </border>
    <border>
      <left/>
      <right style="medium">
        <color theme="8" tint="-0.249977111117893"/>
      </right>
      <top style="thin">
        <color indexed="23"/>
      </top>
      <bottom/>
      <diagonal/>
    </border>
    <border>
      <left style="medium">
        <color theme="8" tint="-0.249977111117893"/>
      </left>
      <right/>
      <top/>
      <bottom style="medium">
        <color theme="8" tint="-0.249977111117893"/>
      </bottom>
      <diagonal/>
    </border>
    <border>
      <left/>
      <right/>
      <top/>
      <bottom style="medium">
        <color theme="8" tint="-0.249977111117893"/>
      </bottom>
      <diagonal/>
    </border>
    <border>
      <left/>
      <right style="medium">
        <color theme="8" tint="-0.249977111117893"/>
      </right>
      <top/>
      <bottom style="medium">
        <color theme="8" tint="-0.249977111117893"/>
      </bottom>
      <diagonal/>
    </border>
    <border>
      <left style="medium">
        <color theme="8" tint="-0.249977111117893"/>
      </left>
      <right/>
      <top style="medium">
        <color theme="8" tint="-0.249977111117893"/>
      </top>
      <bottom style="medium">
        <color theme="8" tint="-0.249977111117893"/>
      </bottom>
      <diagonal/>
    </border>
    <border>
      <left/>
      <right/>
      <top style="medium">
        <color theme="8" tint="-0.249977111117893"/>
      </top>
      <bottom style="medium">
        <color theme="8" tint="-0.249977111117893"/>
      </bottom>
      <diagonal/>
    </border>
    <border>
      <left/>
      <right style="medium">
        <color theme="8" tint="-0.249977111117893"/>
      </right>
      <top style="medium">
        <color theme="8" tint="-0.249977111117893"/>
      </top>
      <bottom style="medium">
        <color theme="8" tint="-0.249977111117893"/>
      </bottom>
      <diagonal/>
    </border>
    <border>
      <left style="medium">
        <color theme="8" tint="-0.249977111117893"/>
      </left>
      <right/>
      <top style="medium">
        <color theme="8" tint="-0.249977111117893"/>
      </top>
      <bottom/>
      <diagonal/>
    </border>
    <border>
      <left/>
      <right/>
      <top style="medium">
        <color theme="8" tint="-0.249977111117893"/>
      </top>
      <bottom/>
      <diagonal/>
    </border>
    <border>
      <left/>
      <right style="medium">
        <color theme="8" tint="-0.249977111117893"/>
      </right>
      <top style="medium">
        <color theme="8" tint="-0.249977111117893"/>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right/>
      <top style="thin">
        <color theme="1"/>
      </top>
      <bottom/>
      <diagonal/>
    </border>
    <border>
      <left/>
      <right/>
      <top/>
      <bottom style="thin">
        <color theme="1"/>
      </bottom>
      <diagonal/>
    </border>
    <border>
      <left style="medium">
        <color theme="1" tint="4.9989318521683403E-2"/>
      </left>
      <right/>
      <top style="medium">
        <color theme="1" tint="4.9989318521683403E-2"/>
      </top>
      <bottom/>
      <diagonal/>
    </border>
    <border>
      <left/>
      <right/>
      <top style="medium">
        <color theme="1" tint="4.9989318521683403E-2"/>
      </top>
      <bottom/>
      <diagonal/>
    </border>
    <border>
      <left/>
      <right style="medium">
        <color theme="1" tint="4.9989318521683403E-2"/>
      </right>
      <top style="medium">
        <color theme="1" tint="4.9989318521683403E-2"/>
      </top>
      <bottom/>
      <diagonal/>
    </border>
    <border>
      <left style="medium">
        <color theme="1" tint="4.9989318521683403E-2"/>
      </left>
      <right/>
      <top/>
      <bottom/>
      <diagonal/>
    </border>
    <border>
      <left/>
      <right style="medium">
        <color theme="1" tint="4.9989318521683403E-2"/>
      </right>
      <top/>
      <bottom/>
      <diagonal/>
    </border>
    <border>
      <left style="medium">
        <color theme="1" tint="4.9989318521683403E-2"/>
      </left>
      <right/>
      <top/>
      <bottom style="medium">
        <color theme="1" tint="4.9989318521683403E-2"/>
      </bottom>
      <diagonal/>
    </border>
    <border>
      <left/>
      <right/>
      <top/>
      <bottom style="medium">
        <color theme="1" tint="4.9989318521683403E-2"/>
      </bottom>
      <diagonal/>
    </border>
    <border>
      <left/>
      <right style="medium">
        <color theme="1" tint="4.9989318521683403E-2"/>
      </right>
      <top/>
      <bottom style="medium">
        <color theme="1" tint="4.9989318521683403E-2"/>
      </bottom>
      <diagonal/>
    </border>
    <border>
      <left style="medium">
        <color theme="1" tint="4.9989318521683403E-2"/>
      </left>
      <right style="medium">
        <color theme="1" tint="4.9989318521683403E-2"/>
      </right>
      <top/>
      <bottom/>
      <diagonal/>
    </border>
    <border>
      <left style="medium">
        <color theme="1" tint="4.9989318521683403E-2"/>
      </left>
      <right style="medium">
        <color theme="1" tint="4.9989318521683403E-2"/>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top style="medium">
        <color theme="1" tint="4.9989318521683403E-2"/>
      </top>
      <bottom style="thin">
        <color theme="1" tint="4.9989318521683403E-2"/>
      </bottom>
      <diagonal/>
    </border>
    <border>
      <left/>
      <right/>
      <top style="medium">
        <color theme="1" tint="4.9989318521683403E-2"/>
      </top>
      <bottom style="thin">
        <color theme="1" tint="4.9989318521683403E-2"/>
      </bottom>
      <diagonal/>
    </border>
    <border>
      <left/>
      <right style="medium">
        <color theme="1" tint="4.9989318521683403E-2"/>
      </right>
      <top style="medium">
        <color theme="1" tint="4.9989318521683403E-2"/>
      </top>
      <bottom style="thin">
        <color theme="1" tint="4.9989318521683403E-2"/>
      </bottom>
      <diagonal/>
    </border>
    <border>
      <left style="thin">
        <color theme="1" tint="4.9989318521683403E-2"/>
      </left>
      <right style="medium">
        <color theme="1" tint="4.9989318521683403E-2"/>
      </right>
      <top style="thin">
        <color theme="1" tint="4.9989318521683403E-2"/>
      </top>
      <bottom/>
      <diagonal/>
    </border>
    <border>
      <left style="thin">
        <color theme="1" tint="4.9989318521683403E-2"/>
      </left>
      <right style="medium">
        <color theme="1" tint="4.9989318521683403E-2"/>
      </right>
      <top/>
      <bottom style="medium">
        <color theme="1" tint="4.9989318521683403E-2"/>
      </bottom>
      <diagonal/>
    </border>
    <border>
      <left style="medium">
        <color theme="1" tint="4.9989318521683403E-2"/>
      </left>
      <right/>
      <top style="thin">
        <color theme="1"/>
      </top>
      <bottom/>
      <diagonal/>
    </border>
    <border>
      <left/>
      <right style="medium">
        <color theme="1" tint="4.9989318521683403E-2"/>
      </right>
      <top style="thin">
        <color theme="1"/>
      </top>
      <bottom/>
      <diagonal/>
    </border>
    <border>
      <left style="medium">
        <color theme="1" tint="4.9989318521683403E-2"/>
      </left>
      <right/>
      <top/>
      <bottom style="thin">
        <color theme="1"/>
      </bottom>
      <diagonal/>
    </border>
    <border>
      <left/>
      <right style="medium">
        <color theme="1" tint="4.9989318521683403E-2"/>
      </right>
      <top/>
      <bottom style="thin">
        <color theme="1"/>
      </bottom>
      <diagonal/>
    </border>
  </borders>
  <cellStyleXfs count="10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239">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3" fillId="6" borderId="0" xfId="0" applyFont="1" applyFill="1" applyAlignment="1">
      <alignment wrapText="1"/>
    </xf>
    <xf numFmtId="0" fontId="0" fillId="6" borderId="0" xfId="0" applyFill="1" applyAlignment="1">
      <alignment wrapText="1"/>
    </xf>
    <xf numFmtId="0" fontId="4" fillId="0" borderId="0" xfId="0" applyFont="1" applyFill="1" applyAlignment="1">
      <alignment horizontal="center" wrapText="1"/>
    </xf>
    <xf numFmtId="0" fontId="0" fillId="0" borderId="0" xfId="0" applyFill="1" applyAlignment="1">
      <alignment wrapText="1"/>
    </xf>
    <xf numFmtId="0" fontId="3" fillId="0" borderId="0" xfId="0" applyFont="1" applyFill="1" applyAlignment="1">
      <alignment wrapText="1"/>
    </xf>
    <xf numFmtId="0" fontId="0" fillId="7" borderId="0" xfId="0" applyFill="1" applyAlignment="1">
      <alignment wrapText="1"/>
    </xf>
    <xf numFmtId="0" fontId="3" fillId="8" borderId="0" xfId="0" applyFont="1" applyFill="1" applyAlignment="1">
      <alignment wrapText="1"/>
    </xf>
    <xf numFmtId="0" fontId="5" fillId="0" borderId="0" xfId="0" applyFont="1" applyAlignment="1">
      <alignment wrapText="1"/>
    </xf>
    <xf numFmtId="0" fontId="5" fillId="0" borderId="0" xfId="0" applyFont="1" applyFill="1" applyAlignment="1">
      <alignment wrapText="1"/>
    </xf>
    <xf numFmtId="0" fontId="0" fillId="0" borderId="0" xfId="0" applyFont="1" applyAlignment="1">
      <alignment wrapText="1"/>
    </xf>
    <xf numFmtId="0" fontId="4" fillId="0" borderId="0" xfId="0" applyFont="1" applyAlignment="1">
      <alignment horizontal="center" wrapText="1"/>
    </xf>
    <xf numFmtId="0" fontId="8" fillId="0" borderId="0" xfId="0" applyFont="1" applyAlignment="1">
      <alignment horizontal="left" wrapText="1"/>
    </xf>
    <xf numFmtId="0" fontId="7" fillId="0" borderId="0" xfId="0" applyFont="1" applyFill="1" applyAlignment="1">
      <alignment wrapText="1"/>
    </xf>
    <xf numFmtId="0" fontId="0" fillId="9" borderId="0" xfId="0" applyFill="1" applyAlignment="1">
      <alignment wrapText="1"/>
    </xf>
    <xf numFmtId="0" fontId="9" fillId="6" borderId="0" xfId="0" quotePrefix="1" applyFont="1" applyFill="1" applyAlignment="1">
      <alignment horizontal="center" wrapText="1"/>
    </xf>
    <xf numFmtId="0" fontId="0" fillId="0" borderId="0" xfId="0" applyAlignment="1">
      <alignment horizontal="left" wrapText="1"/>
    </xf>
    <xf numFmtId="0" fontId="5" fillId="0" borderId="0" xfId="0" applyFont="1" applyAlignment="1">
      <alignment horizontal="left" wrapText="1"/>
    </xf>
    <xf numFmtId="14" fontId="0" fillId="0" borderId="0" xfId="0" applyNumberFormat="1" applyAlignment="1">
      <alignment horizontal="left" wrapText="1"/>
    </xf>
    <xf numFmtId="0" fontId="0" fillId="10" borderId="0" xfId="0" applyFont="1" applyFill="1" applyAlignment="1">
      <alignment wrapText="1"/>
    </xf>
    <xf numFmtId="0" fontId="9" fillId="10" borderId="0" xfId="0" quotePrefix="1" applyFont="1" applyFill="1" applyAlignment="1">
      <alignment horizontal="center" wrapText="1"/>
    </xf>
    <xf numFmtId="0" fontId="9" fillId="11" borderId="0" xfId="0" quotePrefix="1" applyFont="1" applyFill="1" applyAlignment="1">
      <alignment horizontal="left" wrapText="1"/>
    </xf>
    <xf numFmtId="0" fontId="0" fillId="11" borderId="0" xfId="0" applyFont="1" applyFill="1" applyAlignment="1">
      <alignment wrapText="1"/>
    </xf>
    <xf numFmtId="0" fontId="9" fillId="0" borderId="0" xfId="0" quotePrefix="1" applyFont="1" applyFill="1" applyAlignment="1">
      <alignment horizontal="left" wrapText="1"/>
    </xf>
    <xf numFmtId="0" fontId="6" fillId="0" borderId="0" xfId="0" applyFont="1" applyAlignment="1">
      <alignment wrapText="1"/>
    </xf>
    <xf numFmtId="0" fontId="3" fillId="11" borderId="0" xfId="0" applyFont="1" applyFill="1" applyAlignment="1">
      <alignment wrapText="1"/>
    </xf>
    <xf numFmtId="0" fontId="0" fillId="11" borderId="0" xfId="0" applyFill="1" applyAlignment="1">
      <alignment wrapText="1"/>
    </xf>
    <xf numFmtId="0" fontId="3" fillId="14" borderId="0" xfId="0" applyFont="1" applyFill="1" applyAlignment="1">
      <alignment wrapText="1"/>
    </xf>
    <xf numFmtId="0" fontId="6" fillId="11" borderId="0" xfId="0" applyFont="1" applyFill="1" applyAlignment="1">
      <alignment wrapText="1"/>
    </xf>
    <xf numFmtId="0" fontId="0" fillId="11" borderId="0" xfId="0" applyFill="1" applyAlignment="1">
      <alignment horizontal="left" wrapText="1"/>
    </xf>
    <xf numFmtId="0" fontId="5" fillId="11" borderId="0" xfId="0" applyFont="1" applyFill="1" applyAlignment="1">
      <alignment horizontal="left" wrapText="1"/>
    </xf>
    <xf numFmtId="0" fontId="0" fillId="15" borderId="0" xfId="0" applyFill="1"/>
    <xf numFmtId="0" fontId="14" fillId="16" borderId="1" xfId="0" applyFont="1" applyFill="1" applyBorder="1"/>
    <xf numFmtId="0" fontId="14" fillId="0" borderId="0" xfId="0" applyFont="1"/>
    <xf numFmtId="0" fontId="14" fillId="16" borderId="0" xfId="0" applyFont="1" applyFill="1" applyBorder="1"/>
    <xf numFmtId="0" fontId="14" fillId="16" borderId="2" xfId="0" applyFont="1" applyFill="1" applyBorder="1"/>
    <xf numFmtId="0" fontId="14" fillId="0" borderId="0" xfId="0" applyFont="1" applyBorder="1" applyAlignment="1">
      <alignment wrapText="1"/>
    </xf>
    <xf numFmtId="0" fontId="14" fillId="0" borderId="0" xfId="0" applyFont="1" applyFill="1"/>
    <xf numFmtId="0" fontId="0" fillId="0" borderId="0" xfId="0" applyFill="1"/>
    <xf numFmtId="0" fontId="15" fillId="16" borderId="0" xfId="0" applyFont="1" applyFill="1" applyBorder="1"/>
    <xf numFmtId="0" fontId="17" fillId="0" borderId="0" xfId="0" applyFont="1" applyFill="1" applyBorder="1" applyAlignment="1">
      <alignment vertical="top" wrapText="1"/>
    </xf>
    <xf numFmtId="0" fontId="15" fillId="0" borderId="0" xfId="0" applyFont="1" applyFill="1" applyBorder="1"/>
    <xf numFmtId="0" fontId="17" fillId="0" borderId="0" xfId="0" applyFont="1" applyBorder="1"/>
    <xf numFmtId="0" fontId="15" fillId="16" borderId="0" xfId="0" applyFont="1" applyFill="1" applyBorder="1" applyAlignment="1" applyProtection="1">
      <alignment horizontal="center"/>
      <protection locked="0"/>
    </xf>
    <xf numFmtId="164" fontId="17" fillId="0" borderId="5" xfId="0" applyNumberFormat="1" applyFont="1" applyFill="1" applyBorder="1" applyProtection="1">
      <protection locked="0"/>
    </xf>
    <xf numFmtId="0" fontId="0" fillId="0" borderId="0" xfId="0" applyBorder="1"/>
    <xf numFmtId="0" fontId="13" fillId="16" borderId="6" xfId="0" applyFont="1" applyFill="1" applyBorder="1"/>
    <xf numFmtId="0" fontId="14" fillId="16" borderId="6" xfId="0" applyFont="1" applyFill="1" applyBorder="1"/>
    <xf numFmtId="0" fontId="14" fillId="16" borderId="7" xfId="0" applyFont="1" applyFill="1" applyBorder="1"/>
    <xf numFmtId="0" fontId="14" fillId="0" borderId="6" xfId="0" applyFont="1" applyBorder="1"/>
    <xf numFmtId="0" fontId="0" fillId="0" borderId="6" xfId="0" applyBorder="1"/>
    <xf numFmtId="0" fontId="14" fillId="0" borderId="0" xfId="0" applyFont="1" applyBorder="1"/>
    <xf numFmtId="164" fontId="17" fillId="0" borderId="8" xfId="0" applyNumberFormat="1" applyFont="1" applyFill="1" applyBorder="1" applyProtection="1">
      <protection locked="0"/>
    </xf>
    <xf numFmtId="0" fontId="15" fillId="16" borderId="10" xfId="0" applyFont="1" applyFill="1" applyBorder="1" applyAlignment="1" applyProtection="1">
      <alignment horizontal="right"/>
      <protection locked="0"/>
    </xf>
    <xf numFmtId="0" fontId="15" fillId="16" borderId="10" xfId="0" applyFont="1" applyFill="1" applyBorder="1" applyAlignment="1" applyProtection="1">
      <alignment horizontal="right" vertical="top"/>
      <protection locked="0"/>
    </xf>
    <xf numFmtId="0" fontId="15" fillId="16" borderId="11" xfId="0" applyFont="1" applyFill="1" applyBorder="1" applyAlignment="1" applyProtection="1">
      <alignment horizontal="right" vertical="top"/>
      <protection locked="0"/>
    </xf>
    <xf numFmtId="0" fontId="12" fillId="16" borderId="13" xfId="0" applyFont="1" applyFill="1" applyBorder="1"/>
    <xf numFmtId="0" fontId="14" fillId="16" borderId="15" xfId="0" applyFont="1" applyFill="1" applyBorder="1"/>
    <xf numFmtId="0" fontId="15" fillId="16" borderId="16" xfId="0" applyFont="1" applyFill="1" applyBorder="1" applyAlignment="1" applyProtection="1">
      <alignment horizontal="center"/>
      <protection locked="0"/>
    </xf>
    <xf numFmtId="0" fontId="15" fillId="6" borderId="15" xfId="0" applyFont="1" applyFill="1" applyBorder="1" applyAlignment="1">
      <alignment vertical="top"/>
    </xf>
    <xf numFmtId="164" fontId="17" fillId="0" borderId="17" xfId="0" applyNumberFormat="1" applyFont="1" applyFill="1" applyBorder="1" applyProtection="1">
      <protection locked="0"/>
    </xf>
    <xf numFmtId="164" fontId="17" fillId="0" borderId="18" xfId="0" applyNumberFormat="1" applyFont="1" applyFill="1" applyBorder="1" applyProtection="1">
      <protection locked="0"/>
    </xf>
    <xf numFmtId="0" fontId="14" fillId="0" borderId="16" xfId="0" applyFont="1" applyBorder="1"/>
    <xf numFmtId="0" fontId="15" fillId="6" borderId="15" xfId="0" applyFont="1" applyFill="1" applyBorder="1" applyAlignment="1">
      <alignment vertical="top" wrapText="1"/>
    </xf>
    <xf numFmtId="0" fontId="14" fillId="0" borderId="15" xfId="0" applyFont="1" applyBorder="1"/>
    <xf numFmtId="0" fontId="12" fillId="16" borderId="20" xfId="0" applyFont="1" applyFill="1" applyBorder="1"/>
    <xf numFmtId="0" fontId="14" fillId="16" borderId="21" xfId="0" applyFont="1" applyFill="1" applyBorder="1"/>
    <xf numFmtId="0" fontId="15" fillId="16" borderId="15" xfId="0" applyFont="1" applyFill="1" applyBorder="1"/>
    <xf numFmtId="0" fontId="15" fillId="16" borderId="16" xfId="0" applyFont="1" applyFill="1" applyBorder="1"/>
    <xf numFmtId="0" fontId="15" fillId="16" borderId="15" xfId="0" applyFont="1" applyFill="1" applyBorder="1" applyAlignment="1">
      <alignment vertical="top"/>
    </xf>
    <xf numFmtId="0" fontId="17" fillId="0" borderId="16" xfId="0" quotePrefix="1" applyFont="1" applyFill="1" applyBorder="1" applyAlignment="1">
      <alignment vertical="top" wrapText="1"/>
    </xf>
    <xf numFmtId="0" fontId="15" fillId="16" borderId="22" xfId="0" applyFont="1" applyFill="1" applyBorder="1" applyAlignment="1">
      <alignment vertical="top"/>
    </xf>
    <xf numFmtId="0" fontId="17" fillId="0" borderId="23" xfId="0" applyFont="1" applyBorder="1" applyAlignment="1">
      <alignment vertical="top" wrapText="1"/>
    </xf>
    <xf numFmtId="0" fontId="0" fillId="0" borderId="23" xfId="0" applyBorder="1"/>
    <xf numFmtId="0" fontId="17" fillId="0" borderId="24" xfId="0" quotePrefix="1" applyFont="1" applyBorder="1" applyAlignment="1">
      <alignment vertical="top" wrapText="1"/>
    </xf>
    <xf numFmtId="0" fontId="22" fillId="15" borderId="0" xfId="0" applyFont="1" applyFill="1"/>
    <xf numFmtId="0" fontId="0" fillId="17" borderId="12" xfId="0" applyFill="1" applyBorder="1"/>
    <xf numFmtId="0" fontId="23" fillId="15" borderId="0" xfId="0" applyFont="1" applyFill="1"/>
    <xf numFmtId="0" fontId="19" fillId="15" borderId="0" xfId="0" applyFont="1" applyFill="1"/>
    <xf numFmtId="0" fontId="0" fillId="15" borderId="26" xfId="0" applyFill="1" applyBorder="1"/>
    <xf numFmtId="0" fontId="16" fillId="15" borderId="0" xfId="0" applyFont="1" applyFill="1" applyBorder="1" applyAlignment="1">
      <alignment horizontal="right"/>
    </xf>
    <xf numFmtId="0" fontId="0" fillId="15" borderId="0" xfId="0" applyFill="1" applyBorder="1"/>
    <xf numFmtId="0" fontId="0" fillId="15" borderId="0" xfId="0" applyFill="1" applyBorder="1" applyAlignment="1">
      <alignment horizontal="left" vertical="top" wrapText="1"/>
    </xf>
    <xf numFmtId="0" fontId="0" fillId="15" borderId="0" xfId="0" applyFill="1" applyBorder="1" applyAlignment="1">
      <alignment horizontal="center" vertical="top" wrapText="1"/>
    </xf>
    <xf numFmtId="0" fontId="0" fillId="17" borderId="12" xfId="0" applyFill="1" applyBorder="1" applyAlignment="1">
      <alignment horizontal="center"/>
    </xf>
    <xf numFmtId="0" fontId="24" fillId="15" borderId="0" xfId="0" applyFont="1" applyFill="1"/>
    <xf numFmtId="0" fontId="14" fillId="15" borderId="0" xfId="0" applyFont="1" applyFill="1" applyBorder="1"/>
    <xf numFmtId="0" fontId="10" fillId="15" borderId="0" xfId="0" applyFont="1" applyFill="1"/>
    <xf numFmtId="0" fontId="7" fillId="15" borderId="25" xfId="0" applyFont="1" applyFill="1" applyBorder="1" applyAlignment="1">
      <alignment horizontal="right"/>
    </xf>
    <xf numFmtId="0" fontId="0" fillId="15" borderId="27" xfId="0" applyFill="1" applyBorder="1"/>
    <xf numFmtId="0" fontId="20" fillId="15" borderId="0" xfId="0" applyFont="1" applyFill="1" applyBorder="1"/>
    <xf numFmtId="0" fontId="12" fillId="16" borderId="31" xfId="0" applyFont="1" applyFill="1" applyBorder="1"/>
    <xf numFmtId="0" fontId="13" fillId="16" borderId="32" xfId="0" applyFont="1" applyFill="1" applyBorder="1"/>
    <xf numFmtId="0" fontId="14" fillId="16" borderId="32" xfId="0" applyFont="1" applyFill="1" applyBorder="1"/>
    <xf numFmtId="0" fontId="14" fillId="16" borderId="34" xfId="0" applyFont="1" applyFill="1" applyBorder="1"/>
    <xf numFmtId="0" fontId="15" fillId="6" borderId="34" xfId="0" applyFont="1" applyFill="1" applyBorder="1" applyAlignment="1">
      <alignment vertical="top"/>
    </xf>
    <xf numFmtId="0" fontId="15" fillId="16" borderId="34" xfId="0" applyFont="1" applyFill="1" applyBorder="1"/>
    <xf numFmtId="0" fontId="15" fillId="16" borderId="34" xfId="0" applyFont="1" applyFill="1" applyBorder="1" applyAlignment="1">
      <alignment vertical="top"/>
    </xf>
    <xf numFmtId="0" fontId="15" fillId="16" borderId="36" xfId="0" applyFont="1" applyFill="1" applyBorder="1" applyAlignment="1">
      <alignment vertical="top"/>
    </xf>
    <xf numFmtId="0" fontId="16" fillId="15" borderId="25" xfId="0" applyFont="1" applyFill="1" applyBorder="1" applyAlignment="1">
      <alignment horizontal="right" vertical="top"/>
    </xf>
    <xf numFmtId="0" fontId="0" fillId="17" borderId="12" xfId="0" applyFill="1" applyBorder="1" applyAlignment="1">
      <alignment horizontal="center" vertical="center"/>
    </xf>
    <xf numFmtId="0" fontId="0" fillId="15" borderId="26" xfId="0" applyFill="1" applyBorder="1" applyAlignment="1">
      <alignment vertical="top"/>
    </xf>
    <xf numFmtId="0" fontId="0" fillId="15" borderId="26" xfId="0" applyFill="1" applyBorder="1" applyAlignment="1">
      <alignment horizontal="left" vertical="top"/>
    </xf>
    <xf numFmtId="0" fontId="12" fillId="0" borderId="0" xfId="0" applyFont="1" applyFill="1" applyBorder="1"/>
    <xf numFmtId="0" fontId="12" fillId="0" borderId="13" xfId="0" applyFont="1" applyFill="1" applyBorder="1"/>
    <xf numFmtId="0" fontId="25" fillId="0" borderId="0" xfId="0" applyFont="1"/>
    <xf numFmtId="0" fontId="16" fillId="18" borderId="15" xfId="0" applyFont="1" applyFill="1" applyBorder="1" applyAlignment="1">
      <alignment vertical="top"/>
    </xf>
    <xf numFmtId="0" fontId="16" fillId="16" borderId="34" xfId="0" applyFont="1" applyFill="1" applyBorder="1"/>
    <xf numFmtId="0" fontId="15" fillId="16" borderId="36" xfId="0" applyFont="1" applyFill="1" applyBorder="1"/>
    <xf numFmtId="0" fontId="26" fillId="6" borderId="34" xfId="0" applyFont="1" applyFill="1" applyBorder="1" applyAlignment="1">
      <alignment vertical="top" wrapText="1"/>
    </xf>
    <xf numFmtId="0" fontId="15" fillId="18" borderId="34" xfId="0" applyFont="1" applyFill="1" applyBorder="1" applyAlignment="1">
      <alignment vertical="top"/>
    </xf>
    <xf numFmtId="0" fontId="14" fillId="16" borderId="33" xfId="0" applyFont="1" applyFill="1" applyBorder="1"/>
    <xf numFmtId="0" fontId="15" fillId="6" borderId="34" xfId="0" applyFont="1" applyFill="1" applyBorder="1" applyAlignment="1">
      <alignment horizontal="left" vertical="top"/>
    </xf>
    <xf numFmtId="0" fontId="17" fillId="15" borderId="0" xfId="0" applyFont="1" applyFill="1" applyBorder="1" applyAlignment="1">
      <alignment vertical="top"/>
    </xf>
    <xf numFmtId="0" fontId="0" fillId="0" borderId="35" xfId="0" applyFont="1" applyBorder="1"/>
    <xf numFmtId="0" fontId="0" fillId="0" borderId="38" xfId="0" applyFont="1" applyBorder="1"/>
    <xf numFmtId="0" fontId="0" fillId="0" borderId="34" xfId="0" applyFont="1" applyBorder="1"/>
    <xf numFmtId="0" fontId="0" fillId="0" borderId="36" xfId="0" applyFont="1" applyBorder="1"/>
    <xf numFmtId="0" fontId="15" fillId="6" borderId="34" xfId="0" applyFont="1" applyFill="1" applyBorder="1" applyAlignment="1">
      <alignment wrapText="1"/>
    </xf>
    <xf numFmtId="0" fontId="15" fillId="16" borderId="39" xfId="0" applyFont="1" applyFill="1" applyBorder="1"/>
    <xf numFmtId="0" fontId="15" fillId="16" borderId="40" xfId="0" applyFont="1" applyFill="1" applyBorder="1"/>
    <xf numFmtId="0" fontId="15" fillId="6" borderId="0" xfId="0" applyFont="1" applyFill="1" applyBorder="1"/>
    <xf numFmtId="0" fontId="14" fillId="18" borderId="0" xfId="0" applyFont="1" applyFill="1" applyBorder="1" applyAlignment="1">
      <alignment horizontal="left" vertical="top" wrapText="1"/>
    </xf>
    <xf numFmtId="0" fontId="7" fillId="15" borderId="26" xfId="0" applyFont="1" applyFill="1" applyBorder="1"/>
    <xf numFmtId="0" fontId="28" fillId="15" borderId="26" xfId="107" applyFont="1" applyFill="1" applyBorder="1"/>
    <xf numFmtId="0" fontId="29" fillId="0" borderId="0" xfId="0" applyFont="1"/>
    <xf numFmtId="0" fontId="0" fillId="15" borderId="0" xfId="0" applyFont="1" applyFill="1" applyBorder="1"/>
    <xf numFmtId="0" fontId="15" fillId="16" borderId="44" xfId="0" applyFont="1" applyFill="1" applyBorder="1"/>
    <xf numFmtId="0" fontId="0" fillId="0" borderId="47" xfId="0" applyBorder="1"/>
    <xf numFmtId="0" fontId="15" fillId="16" borderId="49" xfId="0" applyFont="1" applyFill="1" applyBorder="1"/>
    <xf numFmtId="0" fontId="15" fillId="16" borderId="50" xfId="0" applyFont="1" applyFill="1" applyBorder="1"/>
    <xf numFmtId="0" fontId="15" fillId="16" borderId="52" xfId="0" applyFont="1" applyFill="1" applyBorder="1"/>
    <xf numFmtId="0" fontId="15" fillId="16" borderId="53" xfId="0" applyFont="1" applyFill="1" applyBorder="1"/>
    <xf numFmtId="0" fontId="15" fillId="16" borderId="54" xfId="0" applyFont="1" applyFill="1" applyBorder="1"/>
    <xf numFmtId="0" fontId="15" fillId="16" borderId="51" xfId="0" applyFont="1" applyFill="1" applyBorder="1"/>
    <xf numFmtId="0" fontId="0" fillId="18" borderId="55" xfId="0" applyFill="1" applyBorder="1"/>
    <xf numFmtId="0" fontId="0" fillId="18" borderId="56" xfId="0" applyFill="1" applyBorder="1"/>
    <xf numFmtId="0" fontId="12" fillId="16" borderId="41" xfId="0" applyFont="1" applyFill="1" applyBorder="1"/>
    <xf numFmtId="0" fontId="17" fillId="16" borderId="42" xfId="0" applyFont="1" applyFill="1" applyBorder="1"/>
    <xf numFmtId="0" fontId="1" fillId="16" borderId="43" xfId="107" applyFill="1" applyBorder="1"/>
    <xf numFmtId="0" fontId="15" fillId="16" borderId="57" xfId="0" applyFont="1" applyFill="1" applyBorder="1"/>
    <xf numFmtId="0" fontId="0" fillId="0" borderId="58" xfId="0" applyFont="1" applyBorder="1"/>
    <xf numFmtId="0" fontId="1" fillId="16" borderId="44" xfId="107" applyFill="1" applyBorder="1" applyAlignment="1">
      <alignment horizontal="center"/>
    </xf>
    <xf numFmtId="0" fontId="0" fillId="0" borderId="45" xfId="0" applyFont="1" applyBorder="1"/>
    <xf numFmtId="0" fontId="15" fillId="16" borderId="59" xfId="0" applyFont="1" applyFill="1" applyBorder="1"/>
    <xf numFmtId="0" fontId="0" fillId="0" borderId="60" xfId="0" applyFont="1" applyBorder="1"/>
    <xf numFmtId="0" fontId="17" fillId="18" borderId="0" xfId="0" applyFont="1" applyFill="1" applyBorder="1"/>
    <xf numFmtId="0" fontId="17" fillId="0" borderId="47" xfId="0" applyFont="1" applyBorder="1"/>
    <xf numFmtId="0" fontId="27" fillId="0" borderId="0" xfId="0" applyFont="1" applyBorder="1"/>
    <xf numFmtId="0" fontId="27" fillId="0" borderId="45" xfId="0" applyFont="1" applyBorder="1"/>
    <xf numFmtId="0" fontId="27" fillId="0" borderId="47" xfId="0" applyFont="1" applyBorder="1"/>
    <xf numFmtId="0" fontId="27" fillId="0" borderId="48" xfId="0" applyFont="1" applyBorder="1"/>
    <xf numFmtId="0" fontId="30" fillId="6" borderId="44" xfId="0" applyFont="1" applyFill="1" applyBorder="1" applyAlignment="1">
      <alignment wrapText="1"/>
    </xf>
    <xf numFmtId="0" fontId="26" fillId="6" borderId="44" xfId="0" applyFont="1" applyFill="1" applyBorder="1" applyAlignment="1">
      <alignment wrapText="1"/>
    </xf>
    <xf numFmtId="0" fontId="26" fillId="18" borderId="44" xfId="0" applyFont="1" applyFill="1" applyBorder="1" applyAlignment="1">
      <alignment vertical="top" wrapText="1"/>
    </xf>
    <xf numFmtId="0" fontId="16" fillId="19" borderId="34" xfId="0" applyFont="1" applyFill="1" applyBorder="1"/>
    <xf numFmtId="0" fontId="12" fillId="19" borderId="41" xfId="0" applyFont="1" applyFill="1" applyBorder="1"/>
    <xf numFmtId="0" fontId="25" fillId="19" borderId="42" xfId="0" applyFont="1" applyFill="1" applyBorder="1"/>
    <xf numFmtId="0" fontId="0" fillId="19" borderId="42" xfId="0" applyFill="1" applyBorder="1"/>
    <xf numFmtId="0" fontId="0" fillId="19" borderId="43" xfId="0" applyFill="1" applyBorder="1"/>
    <xf numFmtId="0" fontId="26" fillId="19" borderId="44" xfId="0" applyFont="1" applyFill="1" applyBorder="1" applyAlignment="1">
      <alignment wrapText="1"/>
    </xf>
    <xf numFmtId="0" fontId="15" fillId="19" borderId="44" xfId="0" applyFont="1" applyFill="1" applyBorder="1" applyAlignment="1">
      <alignment wrapText="1"/>
    </xf>
    <xf numFmtId="0" fontId="26" fillId="19" borderId="46" xfId="0" applyFont="1" applyFill="1" applyBorder="1" applyAlignment="1">
      <alignment wrapText="1"/>
    </xf>
    <xf numFmtId="0" fontId="18" fillId="19" borderId="42" xfId="0" applyFont="1" applyFill="1" applyBorder="1"/>
    <xf numFmtId="0" fontId="27" fillId="19" borderId="42" xfId="0" applyFont="1" applyFill="1" applyBorder="1"/>
    <xf numFmtId="0" fontId="27" fillId="19" borderId="43" xfId="0" applyFont="1" applyFill="1" applyBorder="1"/>
    <xf numFmtId="0" fontId="26" fillId="18" borderId="44" xfId="0" applyFont="1" applyFill="1" applyBorder="1" applyAlignment="1">
      <alignment wrapText="1"/>
    </xf>
    <xf numFmtId="0" fontId="0" fillId="0" borderId="0" xfId="0" quotePrefix="1"/>
    <xf numFmtId="0" fontId="0" fillId="15" borderId="0" xfId="0" applyFill="1" applyAlignment="1">
      <alignment horizontal="left" vertical="top" wrapText="1"/>
    </xf>
    <xf numFmtId="0" fontId="26" fillId="6" borderId="19" xfId="0" applyFont="1" applyFill="1" applyBorder="1" applyAlignment="1">
      <alignment vertical="top"/>
    </xf>
    <xf numFmtId="0" fontId="1" fillId="0" borderId="0" xfId="107" applyFill="1" applyBorder="1" applyAlignment="1">
      <alignment vertical="top" wrapText="1"/>
    </xf>
    <xf numFmtId="0" fontId="1" fillId="16" borderId="44" xfId="107" applyFill="1" applyBorder="1" applyAlignment="1">
      <alignment horizontal="right"/>
    </xf>
    <xf numFmtId="0" fontId="1" fillId="0" borderId="0" xfId="107" applyFill="1" applyBorder="1"/>
    <xf numFmtId="0" fontId="14" fillId="15" borderId="0" xfId="0" applyFont="1" applyFill="1" applyBorder="1" applyAlignment="1">
      <alignment vertical="top"/>
    </xf>
    <xf numFmtId="0" fontId="1" fillId="15" borderId="0" xfId="107" applyFill="1" applyBorder="1" applyAlignment="1">
      <alignment vertical="top"/>
    </xf>
    <xf numFmtId="0" fontId="31" fillId="15" borderId="0" xfId="0" applyFont="1" applyFill="1" applyBorder="1" applyAlignment="1">
      <alignment vertical="top"/>
    </xf>
    <xf numFmtId="0" fontId="16" fillId="15" borderId="0" xfId="0" applyFont="1" applyFill="1" applyBorder="1" applyAlignment="1">
      <alignment horizontal="right" vertical="top"/>
    </xf>
    <xf numFmtId="0" fontId="0" fillId="15" borderId="0" xfId="0" applyFill="1" applyBorder="1" applyAlignment="1">
      <alignment vertical="top"/>
    </xf>
    <xf numFmtId="0" fontId="0" fillId="15" borderId="0" xfId="0" applyFill="1" applyBorder="1" applyAlignment="1">
      <alignment horizontal="center" vertical="center"/>
    </xf>
    <xf numFmtId="0" fontId="23" fillId="15" borderId="15" xfId="0" applyFont="1" applyFill="1" applyBorder="1" applyAlignment="1">
      <alignment horizontal="left" vertical="top" wrapText="1"/>
    </xf>
    <xf numFmtId="0" fontId="23" fillId="15" borderId="0" xfId="0" applyFont="1" applyFill="1" applyBorder="1" applyAlignment="1">
      <alignment horizontal="left" vertical="top" wrapText="1"/>
    </xf>
    <xf numFmtId="0" fontId="23" fillId="15" borderId="16" xfId="0" applyFont="1" applyFill="1" applyBorder="1" applyAlignment="1">
      <alignment horizontal="left" vertical="top" wrapText="1"/>
    </xf>
    <xf numFmtId="0" fontId="23" fillId="15" borderId="22" xfId="0" applyFont="1" applyFill="1" applyBorder="1" applyAlignment="1">
      <alignment horizontal="left" vertical="top" wrapText="1"/>
    </xf>
    <xf numFmtId="0" fontId="23" fillId="15" borderId="23" xfId="0" applyFont="1" applyFill="1" applyBorder="1" applyAlignment="1">
      <alignment horizontal="left" vertical="top" wrapText="1"/>
    </xf>
    <xf numFmtId="0" fontId="23" fillId="15" borderId="24" xfId="0" applyFont="1" applyFill="1" applyBorder="1" applyAlignment="1">
      <alignment horizontal="left" vertical="top" wrapText="1"/>
    </xf>
    <xf numFmtId="0" fontId="0" fillId="15" borderId="26" xfId="0" applyFill="1" applyBorder="1" applyAlignment="1">
      <alignment horizontal="left" vertical="top" wrapText="1"/>
    </xf>
    <xf numFmtId="0" fontId="0" fillId="15" borderId="27" xfId="0" applyFill="1" applyBorder="1" applyAlignment="1">
      <alignment horizontal="left" vertical="top" wrapText="1"/>
    </xf>
    <xf numFmtId="0" fontId="23" fillId="15" borderId="28" xfId="0" applyFont="1" applyFill="1" applyBorder="1" applyAlignment="1">
      <alignment horizontal="left" vertical="top" wrapText="1"/>
    </xf>
    <xf numFmtId="0" fontId="23" fillId="15" borderId="29" xfId="0" applyFont="1" applyFill="1" applyBorder="1" applyAlignment="1">
      <alignment horizontal="left" vertical="top" wrapText="1"/>
    </xf>
    <xf numFmtId="0" fontId="23" fillId="15" borderId="30" xfId="0" applyFont="1" applyFill="1" applyBorder="1" applyAlignment="1">
      <alignment horizontal="left" vertical="top" wrapText="1"/>
    </xf>
    <xf numFmtId="0" fontId="21" fillId="15" borderId="0" xfId="0" applyFont="1" applyFill="1" applyAlignment="1">
      <alignment horizontal="left"/>
    </xf>
    <xf numFmtId="0" fontId="0" fillId="15" borderId="0" xfId="0" applyFill="1" applyAlignment="1">
      <alignment horizontal="left" vertical="top" wrapText="1"/>
    </xf>
    <xf numFmtId="0" fontId="0" fillId="15" borderId="22" xfId="0" applyFill="1" applyBorder="1" applyAlignment="1">
      <alignment horizontal="left" vertical="top" wrapText="1"/>
    </xf>
    <xf numFmtId="0" fontId="0" fillId="15" borderId="23" xfId="0" applyFill="1" applyBorder="1" applyAlignment="1">
      <alignment horizontal="left" vertical="top" wrapText="1"/>
    </xf>
    <xf numFmtId="0" fontId="0" fillId="15" borderId="25" xfId="0" applyFill="1" applyBorder="1" applyAlignment="1">
      <alignment horizontal="center" vertical="center" wrapText="1"/>
    </xf>
    <xf numFmtId="0" fontId="0" fillId="15" borderId="26" xfId="0" applyFill="1" applyBorder="1" applyAlignment="1">
      <alignment horizontal="center" vertical="center" wrapText="1"/>
    </xf>
    <xf numFmtId="0" fontId="0" fillId="15" borderId="27" xfId="0" applyFill="1" applyBorder="1" applyAlignment="1">
      <alignment horizontal="center" vertical="center" wrapText="1"/>
    </xf>
    <xf numFmtId="0" fontId="0" fillId="17" borderId="25" xfId="0" applyFill="1" applyBorder="1" applyAlignment="1">
      <alignment horizontal="center" vertical="center"/>
    </xf>
    <xf numFmtId="0" fontId="0" fillId="17" borderId="27" xfId="0" applyFill="1" applyBorder="1" applyAlignment="1">
      <alignment horizontal="center" vertical="center"/>
    </xf>
    <xf numFmtId="0" fontId="14" fillId="18" borderId="0" xfId="0" applyFont="1" applyFill="1" applyBorder="1" applyAlignment="1">
      <alignment horizontal="left" vertical="top"/>
    </xf>
    <xf numFmtId="0" fontId="14" fillId="18" borderId="16" xfId="0" applyFont="1" applyFill="1" applyBorder="1" applyAlignment="1">
      <alignment horizontal="left" vertical="top"/>
    </xf>
    <xf numFmtId="0" fontId="17" fillId="0" borderId="3" xfId="0" applyFont="1" applyBorder="1" applyAlignment="1">
      <alignment vertical="top" wrapText="1"/>
    </xf>
    <xf numFmtId="0" fontId="17" fillId="0" borderId="4" xfId="0" applyFont="1" applyBorder="1" applyAlignment="1">
      <alignment vertical="top" wrapText="1"/>
    </xf>
    <xf numFmtId="0" fontId="17" fillId="16" borderId="9" xfId="0" applyFont="1" applyFill="1" applyBorder="1" applyAlignment="1" applyProtection="1">
      <alignment wrapText="1"/>
      <protection locked="0"/>
    </xf>
    <xf numFmtId="0" fontId="17" fillId="16" borderId="6" xfId="0" applyFont="1" applyFill="1" applyBorder="1" applyAlignment="1" applyProtection="1">
      <alignment wrapText="1"/>
      <protection locked="0"/>
    </xf>
    <xf numFmtId="0" fontId="17" fillId="16" borderId="14" xfId="0" applyFont="1" applyFill="1" applyBorder="1" applyAlignment="1" applyProtection="1">
      <alignment wrapText="1"/>
      <protection locked="0"/>
    </xf>
    <xf numFmtId="0" fontId="17" fillId="16" borderId="10" xfId="0" applyFont="1" applyFill="1" applyBorder="1" applyAlignment="1" applyProtection="1">
      <alignment wrapText="1"/>
      <protection locked="0"/>
    </xf>
    <xf numFmtId="0" fontId="17" fillId="16" borderId="0" xfId="0" applyFont="1" applyFill="1" applyBorder="1" applyAlignment="1" applyProtection="1">
      <alignment wrapText="1"/>
      <protection locked="0"/>
    </xf>
    <xf numFmtId="0" fontId="17" fillId="16" borderId="16" xfId="0" applyFont="1" applyFill="1" applyBorder="1" applyAlignment="1" applyProtection="1">
      <alignment wrapText="1"/>
      <protection locked="0"/>
    </xf>
    <xf numFmtId="0" fontId="17" fillId="0" borderId="0" xfId="0" applyFont="1" applyBorder="1" applyAlignment="1">
      <alignment vertical="top" wrapText="1"/>
    </xf>
    <xf numFmtId="0" fontId="17" fillId="0" borderId="2" xfId="0" applyFont="1" applyBorder="1" applyAlignment="1">
      <alignment vertical="top" wrapText="1"/>
    </xf>
    <xf numFmtId="0" fontId="17" fillId="20" borderId="0" xfId="0" applyFont="1" applyFill="1" applyBorder="1" applyAlignment="1">
      <alignment vertical="top" wrapText="1"/>
    </xf>
    <xf numFmtId="0" fontId="17" fillId="20" borderId="2" xfId="0" applyFont="1" applyFill="1" applyBorder="1" applyAlignment="1">
      <alignment vertical="top" wrapText="1"/>
    </xf>
    <xf numFmtId="0" fontId="14" fillId="18" borderId="0" xfId="0" applyFont="1" applyFill="1" applyBorder="1" applyAlignment="1">
      <alignment vertical="top"/>
    </xf>
    <xf numFmtId="0" fontId="14" fillId="18" borderId="2" xfId="0" applyFont="1" applyFill="1" applyBorder="1" applyAlignment="1">
      <alignment vertical="top"/>
    </xf>
    <xf numFmtId="14" fontId="17" fillId="0" borderId="0" xfId="0" applyNumberFormat="1" applyFont="1" applyBorder="1" applyAlignment="1">
      <alignment horizontal="left" vertical="top" wrapText="1"/>
    </xf>
    <xf numFmtId="14" fontId="17" fillId="0" borderId="2" xfId="0" applyNumberFormat="1" applyFont="1" applyBorder="1" applyAlignment="1">
      <alignment horizontal="left" vertical="top" wrapText="1"/>
    </xf>
    <xf numFmtId="0" fontId="17" fillId="0" borderId="0" xfId="0" applyFont="1" applyFill="1" applyBorder="1" applyAlignment="1">
      <alignment horizontal="center" vertical="top"/>
    </xf>
    <xf numFmtId="0" fontId="17" fillId="0" borderId="0" xfId="0" applyFont="1" applyBorder="1" applyAlignment="1">
      <alignment horizontal="center" vertical="top" wrapText="1"/>
    </xf>
    <xf numFmtId="0" fontId="17" fillId="0" borderId="35" xfId="0" applyFont="1" applyBorder="1" applyAlignment="1">
      <alignment horizontal="center" vertical="top" wrapText="1"/>
    </xf>
    <xf numFmtId="14" fontId="17" fillId="0" borderId="0" xfId="0" applyNumberFormat="1" applyFont="1" applyBorder="1" applyAlignment="1">
      <alignment horizontal="center" vertical="top" wrapText="1"/>
    </xf>
    <xf numFmtId="14" fontId="17" fillId="0" borderId="35" xfId="0" applyNumberFormat="1" applyFont="1" applyBorder="1" applyAlignment="1">
      <alignment horizontal="center" vertical="top" wrapText="1"/>
    </xf>
    <xf numFmtId="0" fontId="17" fillId="0" borderId="37" xfId="0" applyFont="1" applyBorder="1" applyAlignment="1">
      <alignment horizontal="left" vertical="top" wrapText="1"/>
    </xf>
    <xf numFmtId="0" fontId="17" fillId="0" borderId="38" xfId="0" applyFont="1" applyBorder="1" applyAlignment="1">
      <alignment horizontal="left" vertical="top" wrapText="1"/>
    </xf>
    <xf numFmtId="0" fontId="17" fillId="0" borderId="0" xfId="0" applyFont="1" applyBorder="1" applyAlignment="1">
      <alignment horizontal="left" vertical="top" wrapText="1"/>
    </xf>
    <xf numFmtId="0" fontId="17" fillId="0" borderId="35" xfId="0" applyFont="1" applyBorder="1" applyAlignment="1">
      <alignment horizontal="left" vertical="top" wrapText="1"/>
    </xf>
    <xf numFmtId="0" fontId="17" fillId="18" borderId="0" xfId="0" applyFont="1" applyFill="1" applyBorder="1" applyAlignment="1">
      <alignment horizontal="left" vertical="top"/>
    </xf>
    <xf numFmtId="0" fontId="17" fillId="0" borderId="0" xfId="0" applyFont="1" applyFill="1" applyBorder="1" applyAlignment="1">
      <alignment horizontal="left" vertical="top"/>
    </xf>
    <xf numFmtId="0" fontId="17" fillId="0" borderId="0" xfId="0" applyFont="1" applyBorder="1" applyAlignment="1">
      <alignment horizontal="left" vertical="top"/>
    </xf>
    <xf numFmtId="14" fontId="17" fillId="0" borderId="0" xfId="0" applyNumberFormat="1" applyFont="1" applyFill="1" applyBorder="1" applyAlignment="1">
      <alignment horizontal="left" vertical="top" wrapText="1"/>
    </xf>
    <xf numFmtId="0" fontId="11" fillId="12" borderId="0" xfId="0" applyFont="1" applyFill="1" applyAlignment="1">
      <alignment horizontal="left" wrapText="1"/>
    </xf>
    <xf numFmtId="0" fontId="0" fillId="0" borderId="0" xfId="0" applyFont="1" applyAlignment="1">
      <alignment horizontal="left" wrapText="1"/>
    </xf>
    <xf numFmtId="0" fontId="11" fillId="11" borderId="0" xfId="0" applyFont="1" applyFill="1" applyAlignment="1">
      <alignment horizontal="left" wrapText="1"/>
    </xf>
    <xf numFmtId="0" fontId="11" fillId="13" borderId="0" xfId="0" applyFont="1" applyFill="1" applyAlignment="1">
      <alignment horizontal="left" wrapText="1"/>
    </xf>
  </cellXfs>
  <cellStyles count="10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cellStyle name="Normal" xfId="0" builtinId="0"/>
  </cellStyles>
  <dxfs count="2">
    <dxf>
      <font>
        <color auto="1"/>
      </font>
      <fill>
        <patternFill>
          <bgColor rgb="FFFFFF00"/>
        </patternFill>
      </fill>
    </dxf>
    <dxf>
      <font>
        <color theme="1"/>
      </font>
      <fill>
        <patternFill patternType="solid">
          <bgColor theme="0"/>
        </patternFill>
      </fill>
    </dxf>
  </dxfs>
  <tableStyles count="0" defaultTableStyle="TableStyleMedium9" defaultPivotStyle="PivotStyleMedium4"/>
  <colors>
    <mruColors>
      <color rgb="FFFDFD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0</xdr:row>
      <xdr:rowOff>0</xdr:rowOff>
    </xdr:from>
    <xdr:to>
      <xdr:col>3</xdr:col>
      <xdr:colOff>723900</xdr:colOff>
      <xdr:row>7</xdr:row>
      <xdr:rowOff>162863</xdr:rowOff>
    </xdr:to>
    <xdr:pic>
      <xdr:nvPicPr>
        <xdr:cNvPr id="2" name="Picture 1"/>
        <xdr:cNvPicPr>
          <a:picLocks noChangeAspect="1"/>
        </xdr:cNvPicPr>
      </xdr:nvPicPr>
      <xdr:blipFill rotWithShape="1">
        <a:blip xmlns:r="http://schemas.openxmlformats.org/officeDocument/2006/relationships" r:embed="rId1"/>
        <a:srcRect t="24118" b="24932"/>
        <a:stretch/>
      </xdr:blipFill>
      <xdr:spPr>
        <a:xfrm>
          <a:off x="88900" y="0"/>
          <a:ext cx="3111500" cy="158526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wdavies_mbp/Downloads/metadata-1_v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Vocabularies"/>
    </sheetNames>
    <sheetDataSet>
      <sheetData sheetId="0"/>
      <sheetData sheetId="1"/>
      <sheetData sheetId="2">
        <row r="2">
          <cell r="E2" t="str">
            <v>Originator</v>
          </cell>
          <cell r="F2" t="str">
            <v>Yes</v>
          </cell>
          <cell r="G2" t="str">
            <v>cc0</v>
          </cell>
        </row>
        <row r="3">
          <cell r="E3" t="str">
            <v>Content Provider</v>
          </cell>
          <cell r="F3" t="str">
            <v>No</v>
          </cell>
          <cell r="G3" t="str">
            <v>publicdomain</v>
          </cell>
        </row>
        <row r="4">
          <cell r="E4" t="str">
            <v>Principal Investigator</v>
          </cell>
          <cell r="G4" t="str">
            <v>by</v>
          </cell>
        </row>
        <row r="5">
          <cell r="E5" t="str">
            <v>Editor</v>
          </cell>
          <cell r="G5" t="str">
            <v>by-nc-sa</v>
          </cell>
        </row>
        <row r="6">
          <cell r="E6" t="str">
            <v>Publisher</v>
          </cell>
          <cell r="G6" t="str">
            <v>by-sa</v>
          </cell>
        </row>
        <row r="7">
          <cell r="E7" t="str">
            <v>Processor</v>
          </cell>
        </row>
        <row r="8">
          <cell r="E8" t="str">
            <v>Custodian/Steward</v>
          </cell>
        </row>
        <row r="9">
          <cell r="E9" t="str">
            <v>Author</v>
          </cell>
        </row>
        <row r="10">
          <cell r="E10" t="str">
            <v>Metadata Provider</v>
          </cell>
        </row>
        <row r="11">
          <cell r="E11" t="str">
            <v>Distributor</v>
          </cell>
        </row>
        <row r="12">
          <cell r="E12" t="str">
            <v>User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ubmissions@spongis.org?subject=Data%20Submission%20(attached%20spreadsheet)" TargetMode="External"/><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beta.iobis.org/" TargetMode="External"/><Relationship Id="rId2" Type="http://schemas.openxmlformats.org/officeDocument/2006/relationships/hyperlink" Target="http://www.marinespecies.org/aphia.php?p=search"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marineregion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60"/>
  <sheetViews>
    <sheetView tabSelected="1" workbookViewId="0">
      <selection activeCell="L10" sqref="L10"/>
    </sheetView>
  </sheetViews>
  <sheetFormatPr baseColWidth="10" defaultRowHeight="16" x14ac:dyDescent="0.2"/>
  <cols>
    <col min="10" max="10" width="11.83203125" customWidth="1"/>
    <col min="14" max="52" width="10.83203125" style="36"/>
  </cols>
  <sheetData>
    <row r="1" spans="1:13" x14ac:dyDescent="0.2">
      <c r="A1" s="36"/>
      <c r="B1" s="36"/>
      <c r="C1" s="36"/>
      <c r="D1" s="36"/>
      <c r="E1" s="36"/>
      <c r="F1" s="36"/>
      <c r="G1" s="36"/>
      <c r="H1" s="36"/>
      <c r="I1" s="36"/>
      <c r="J1" s="36"/>
      <c r="K1" s="36"/>
      <c r="L1" s="36"/>
      <c r="M1" s="36"/>
    </row>
    <row r="2" spans="1:13" x14ac:dyDescent="0.2">
      <c r="A2" s="36"/>
      <c r="B2" s="36"/>
      <c r="C2" s="36"/>
      <c r="D2" s="36"/>
      <c r="E2" s="195" t="s">
        <v>435</v>
      </c>
      <c r="F2" s="195"/>
      <c r="G2" s="195"/>
      <c r="H2" s="195"/>
      <c r="I2" s="195"/>
      <c r="J2" s="195"/>
      <c r="K2" s="195"/>
      <c r="L2" s="195"/>
      <c r="M2" s="36"/>
    </row>
    <row r="3" spans="1:13" x14ac:dyDescent="0.2">
      <c r="A3" s="36"/>
      <c r="B3" s="36"/>
      <c r="C3" s="36"/>
      <c r="D3" s="36"/>
      <c r="E3" s="195"/>
      <c r="F3" s="195"/>
      <c r="G3" s="195"/>
      <c r="H3" s="195"/>
      <c r="I3" s="195"/>
      <c r="J3" s="195"/>
      <c r="K3" s="195"/>
      <c r="L3" s="195"/>
      <c r="M3" s="36"/>
    </row>
    <row r="4" spans="1:13" x14ac:dyDescent="0.2">
      <c r="A4" s="36"/>
      <c r="B4" s="36"/>
      <c r="C4" s="36"/>
      <c r="D4" s="36"/>
      <c r="E4" s="36"/>
      <c r="F4" s="36"/>
      <c r="G4" s="36"/>
      <c r="H4" s="36"/>
      <c r="I4" s="36"/>
      <c r="J4" s="36"/>
      <c r="K4" s="36"/>
      <c r="L4" s="36"/>
      <c r="M4" s="36"/>
    </row>
    <row r="5" spans="1:13" x14ac:dyDescent="0.2">
      <c r="A5" s="36"/>
      <c r="B5" s="36"/>
      <c r="C5" s="36"/>
      <c r="D5" s="36"/>
      <c r="E5" s="80" t="s">
        <v>436</v>
      </c>
      <c r="F5" s="36"/>
      <c r="G5" s="36"/>
      <c r="H5" s="36"/>
      <c r="I5" s="36"/>
      <c r="J5" s="36"/>
      <c r="K5" s="36"/>
      <c r="L5" s="36"/>
      <c r="M5" s="36"/>
    </row>
    <row r="6" spans="1:13" x14ac:dyDescent="0.2">
      <c r="A6" s="36"/>
      <c r="B6" s="36"/>
      <c r="C6" s="36"/>
      <c r="D6" s="36"/>
      <c r="E6" s="196" t="s">
        <v>437</v>
      </c>
      <c r="F6" s="196"/>
      <c r="G6" s="196"/>
      <c r="H6" s="196"/>
      <c r="I6" s="196"/>
      <c r="J6" s="196"/>
      <c r="K6" s="196"/>
      <c r="L6" s="196"/>
      <c r="M6" s="36"/>
    </row>
    <row r="7" spans="1:13" x14ac:dyDescent="0.2">
      <c r="A7" s="36"/>
      <c r="B7" s="36"/>
      <c r="C7" s="36"/>
      <c r="D7" s="36"/>
      <c r="E7" s="196"/>
      <c r="F7" s="196"/>
      <c r="G7" s="196"/>
      <c r="H7" s="196"/>
      <c r="I7" s="196"/>
      <c r="J7" s="196"/>
      <c r="K7" s="196"/>
      <c r="L7" s="196"/>
      <c r="M7" s="36"/>
    </row>
    <row r="8" spans="1:13" x14ac:dyDescent="0.2">
      <c r="A8" s="36"/>
      <c r="B8" s="36"/>
      <c r="C8" s="36"/>
      <c r="D8" s="36"/>
      <c r="E8" s="196"/>
      <c r="F8" s="196"/>
      <c r="G8" s="196"/>
      <c r="H8" s="196"/>
      <c r="I8" s="196"/>
      <c r="J8" s="196"/>
      <c r="K8" s="196"/>
      <c r="L8" s="196"/>
      <c r="M8" s="36"/>
    </row>
    <row r="9" spans="1:13" x14ac:dyDescent="0.2">
      <c r="A9" s="36"/>
      <c r="B9" s="36"/>
      <c r="C9" s="36"/>
      <c r="D9" s="36"/>
      <c r="E9" s="173"/>
      <c r="F9" s="173"/>
      <c r="G9" s="173"/>
      <c r="H9" s="173"/>
      <c r="I9" s="173"/>
      <c r="J9" s="173"/>
      <c r="K9" s="173"/>
      <c r="L9" s="173"/>
      <c r="M9" s="36"/>
    </row>
    <row r="10" spans="1:13" x14ac:dyDescent="0.2">
      <c r="A10" s="36"/>
      <c r="B10" s="36"/>
      <c r="C10" s="36"/>
      <c r="D10" s="36"/>
      <c r="E10" s="173"/>
      <c r="F10" s="173"/>
      <c r="G10" s="173"/>
      <c r="H10" s="173"/>
      <c r="I10" s="173"/>
      <c r="J10" s="173"/>
      <c r="K10" s="173"/>
      <c r="L10" s="173"/>
      <c r="M10" s="36"/>
    </row>
    <row r="11" spans="1:13" x14ac:dyDescent="0.2">
      <c r="A11" s="36"/>
      <c r="B11" s="36" t="s">
        <v>569</v>
      </c>
      <c r="C11" s="36"/>
      <c r="D11" s="36"/>
      <c r="E11" s="173"/>
      <c r="F11" s="173"/>
      <c r="G11" s="173"/>
      <c r="H11" s="173"/>
      <c r="I11" s="173"/>
      <c r="J11" s="173"/>
      <c r="K11" s="173"/>
      <c r="L11" s="173"/>
      <c r="M11" s="36"/>
    </row>
    <row r="12" spans="1:13" x14ac:dyDescent="0.2">
      <c r="A12" s="36"/>
      <c r="B12" s="36" t="s">
        <v>570</v>
      </c>
      <c r="C12" s="36"/>
      <c r="D12" s="36"/>
      <c r="E12" s="173"/>
      <c r="F12" s="173"/>
      <c r="G12" s="173"/>
      <c r="H12" s="173"/>
      <c r="I12" s="173"/>
      <c r="J12" s="173"/>
      <c r="K12" s="173"/>
      <c r="L12" s="173"/>
      <c r="M12" s="36"/>
    </row>
    <row r="13" spans="1:13" x14ac:dyDescent="0.2">
      <c r="A13" s="36"/>
      <c r="B13" s="36" t="s">
        <v>571</v>
      </c>
      <c r="C13" s="36"/>
      <c r="D13" s="36"/>
      <c r="E13" s="173"/>
      <c r="F13" s="173"/>
      <c r="G13" s="173"/>
      <c r="H13" s="173"/>
      <c r="I13" s="173"/>
      <c r="J13" s="173"/>
      <c r="K13" s="173"/>
      <c r="L13" s="173"/>
      <c r="M13" s="36"/>
    </row>
    <row r="14" spans="1:13" ht="17" thickBot="1" x14ac:dyDescent="0.25">
      <c r="A14" s="36"/>
      <c r="B14" s="36"/>
      <c r="C14" s="36"/>
      <c r="D14" s="36"/>
      <c r="E14" s="36"/>
      <c r="F14" s="36"/>
      <c r="G14" s="36"/>
      <c r="H14" s="36"/>
      <c r="I14" s="36"/>
      <c r="J14" s="36"/>
      <c r="K14" s="36"/>
      <c r="L14" s="36"/>
      <c r="M14" s="36"/>
    </row>
    <row r="15" spans="1:13" ht="22" thickBot="1" x14ac:dyDescent="0.3">
      <c r="A15" s="36"/>
      <c r="B15" s="90" t="s">
        <v>446</v>
      </c>
      <c r="C15" s="83"/>
      <c r="D15" s="83"/>
      <c r="E15" s="83"/>
      <c r="F15" s="83"/>
      <c r="G15" s="83"/>
      <c r="H15" s="83"/>
      <c r="I15" s="83"/>
      <c r="J15" s="83"/>
      <c r="K15" s="36"/>
      <c r="L15" s="81"/>
      <c r="M15" s="36"/>
    </row>
    <row r="16" spans="1:13" ht="22" thickBot="1" x14ac:dyDescent="0.3">
      <c r="A16" s="36"/>
      <c r="B16" s="82"/>
      <c r="C16" s="83"/>
      <c r="D16" s="83"/>
      <c r="E16" s="83"/>
      <c r="F16" s="83"/>
      <c r="G16" s="83"/>
      <c r="H16" s="83"/>
      <c r="I16" s="83"/>
      <c r="J16" s="83"/>
      <c r="K16" s="36"/>
      <c r="L16" s="36"/>
      <c r="M16" s="36"/>
    </row>
    <row r="17" spans="1:13" ht="25" customHeight="1" thickBot="1" x14ac:dyDescent="0.25">
      <c r="A17" s="36"/>
      <c r="B17" s="104" t="s">
        <v>439</v>
      </c>
      <c r="C17" s="107" t="s">
        <v>448</v>
      </c>
      <c r="D17" s="84"/>
      <c r="E17" s="84"/>
      <c r="F17" s="84"/>
      <c r="G17" s="84"/>
      <c r="H17" s="84"/>
      <c r="I17" s="84"/>
      <c r="J17" s="84"/>
      <c r="K17" s="84"/>
      <c r="L17" s="89"/>
      <c r="M17" s="92">
        <f>IF(L17="Yes", 1,IF(L17="No",2,0))</f>
        <v>0</v>
      </c>
    </row>
    <row r="18" spans="1:13" ht="40" customHeight="1" thickBot="1" x14ac:dyDescent="0.25">
      <c r="A18" s="36"/>
      <c r="B18" s="36"/>
      <c r="C18" s="197" t="str">
        <f>IF(L17="Yes", "Enter the data ID to the box to the right, you can search for the value if you don't already have it at www.spongis.org/data-search/",IF(L17="No","Obtain a new data ID from, https://www.guidgenerator.com, no braces or hyphens please. Enter the value in the box to the right",""))</f>
        <v/>
      </c>
      <c r="D18" s="198"/>
      <c r="E18" s="198"/>
      <c r="F18" s="198"/>
      <c r="G18" s="198"/>
      <c r="H18" s="198"/>
      <c r="I18" s="198"/>
      <c r="J18" s="199"/>
      <c r="K18" s="200"/>
      <c r="L18" s="201"/>
      <c r="M18" s="92"/>
    </row>
    <row r="19" spans="1:13" ht="20" customHeight="1" x14ac:dyDescent="0.2">
      <c r="A19" s="36"/>
      <c r="B19" s="36"/>
      <c r="C19" s="87"/>
      <c r="D19" s="87"/>
      <c r="E19" s="87"/>
      <c r="F19" s="87"/>
      <c r="G19" s="87"/>
      <c r="H19" s="87"/>
      <c r="I19" s="87"/>
      <c r="J19" s="88"/>
      <c r="K19" s="88"/>
      <c r="L19" s="88"/>
      <c r="M19" s="92"/>
    </row>
    <row r="20" spans="1:13" ht="17" thickBot="1" x14ac:dyDescent="0.25">
      <c r="A20" s="36"/>
      <c r="B20" s="36"/>
      <c r="C20" s="36"/>
      <c r="D20" s="36"/>
      <c r="E20" s="36"/>
      <c r="F20" s="36"/>
      <c r="G20" s="36"/>
      <c r="H20" s="36"/>
      <c r="I20" s="36"/>
      <c r="J20" s="36"/>
      <c r="K20" s="36"/>
      <c r="L20" s="36"/>
      <c r="M20" s="92"/>
    </row>
    <row r="21" spans="1:13" ht="44" customHeight="1" thickBot="1" x14ac:dyDescent="0.25">
      <c r="A21" s="36"/>
      <c r="B21" s="104" t="s">
        <v>440</v>
      </c>
      <c r="C21" s="190" t="s">
        <v>449</v>
      </c>
      <c r="D21" s="190"/>
      <c r="E21" s="190"/>
      <c r="F21" s="190"/>
      <c r="G21" s="190"/>
      <c r="H21" s="190"/>
      <c r="I21" s="190"/>
      <c r="J21" s="190"/>
      <c r="K21" s="191"/>
      <c r="L21" s="105"/>
      <c r="M21" s="92">
        <f>IF(L21="Yes", 0.2,IF(L21="No",0.1,0))</f>
        <v>0</v>
      </c>
    </row>
    <row r="22" spans="1:13" x14ac:dyDescent="0.2">
      <c r="A22" s="36"/>
      <c r="B22" s="36"/>
      <c r="C22" s="36"/>
      <c r="D22" s="36"/>
      <c r="E22" s="36"/>
      <c r="F22" s="36"/>
      <c r="G22" s="36"/>
      <c r="H22" s="36"/>
      <c r="I22" s="36"/>
      <c r="J22" s="36"/>
      <c r="K22" s="36"/>
      <c r="L22" s="36"/>
      <c r="M22" s="92"/>
    </row>
    <row r="23" spans="1:13" ht="17" thickBot="1" x14ac:dyDescent="0.25">
      <c r="A23" s="36"/>
      <c r="B23" s="36"/>
      <c r="C23" s="36"/>
      <c r="D23" s="36"/>
      <c r="E23" s="36"/>
      <c r="F23" s="36"/>
      <c r="G23" s="36"/>
      <c r="H23" s="36"/>
      <c r="I23" s="36"/>
      <c r="J23" s="36"/>
      <c r="K23" s="36"/>
      <c r="L23" s="36"/>
      <c r="M23" s="92"/>
    </row>
    <row r="24" spans="1:13" ht="30" customHeight="1" thickBot="1" x14ac:dyDescent="0.25">
      <c r="A24" s="36"/>
      <c r="B24" s="104" t="s">
        <v>441</v>
      </c>
      <c r="C24" s="106" t="s">
        <v>442</v>
      </c>
      <c r="D24" s="106"/>
      <c r="E24" s="106"/>
      <c r="F24" s="106"/>
      <c r="G24" s="106"/>
      <c r="H24" s="106"/>
      <c r="I24" s="106"/>
      <c r="J24" s="106"/>
      <c r="K24" s="202"/>
      <c r="L24" s="203"/>
      <c r="M24" s="92">
        <f>IF(K24="Species Occurrences", 10,IF(K24="Environmental data",20,IF(K24="Both",30,0)))</f>
        <v>0</v>
      </c>
    </row>
    <row r="25" spans="1:13" ht="17" customHeight="1" x14ac:dyDescent="0.2">
      <c r="A25" s="36"/>
      <c r="B25" s="181"/>
      <c r="C25" s="182"/>
      <c r="D25" s="182"/>
      <c r="E25" s="182"/>
      <c r="F25" s="182"/>
      <c r="G25" s="182"/>
      <c r="H25" s="182"/>
      <c r="I25" s="182"/>
      <c r="J25" s="182"/>
      <c r="K25" s="183"/>
      <c r="L25" s="183"/>
      <c r="M25" s="92"/>
    </row>
    <row r="26" spans="1:13" ht="17" customHeight="1" thickBot="1" x14ac:dyDescent="0.25">
      <c r="A26" s="36"/>
      <c r="B26" s="85"/>
      <c r="C26" s="86"/>
      <c r="D26" s="86"/>
      <c r="E26" s="86"/>
      <c r="F26" s="86"/>
      <c r="G26" s="86"/>
      <c r="H26" s="86"/>
      <c r="I26" s="86"/>
      <c r="J26" s="86"/>
      <c r="K26" s="36"/>
      <c r="L26" s="36"/>
      <c r="M26" s="36"/>
    </row>
    <row r="27" spans="1:13" ht="22" thickBot="1" x14ac:dyDescent="0.25">
      <c r="A27" s="36"/>
      <c r="B27" s="93" t="s">
        <v>447</v>
      </c>
      <c r="C27" s="84" t="s">
        <v>526</v>
      </c>
      <c r="D27" s="84"/>
      <c r="E27" s="84"/>
      <c r="F27" s="84"/>
      <c r="G27" s="84"/>
      <c r="H27" s="84"/>
      <c r="I27" s="84"/>
      <c r="J27" s="192" t="str">
        <f>IF(SUM(M17:M24)&gt;11,IF(M17=2,"1 - Dataset Details",IF(M17=1,"","")),"")</f>
        <v/>
      </c>
      <c r="K27" s="193"/>
      <c r="L27" s="194"/>
      <c r="M27" s="36"/>
    </row>
    <row r="28" spans="1:13" ht="21" x14ac:dyDescent="0.2">
      <c r="A28" s="86"/>
      <c r="B28" s="91"/>
      <c r="C28" s="91"/>
      <c r="D28" s="86"/>
      <c r="E28" s="86"/>
      <c r="F28" s="86"/>
      <c r="G28" s="86"/>
      <c r="H28" s="86"/>
      <c r="I28" s="86"/>
      <c r="J28" s="184" t="str">
        <f>IF(SUM(M17:M24)&gt;11,IF(M21=0.1,"2 - Taxon Details",IF(M21=0.2,"","")),"")</f>
        <v/>
      </c>
      <c r="K28" s="185"/>
      <c r="L28" s="186"/>
      <c r="M28" s="36"/>
    </row>
    <row r="29" spans="1:13" ht="21" x14ac:dyDescent="0.2">
      <c r="A29" s="86"/>
      <c r="B29" s="86"/>
      <c r="C29" s="91"/>
      <c r="D29" s="86"/>
      <c r="E29" s="86"/>
      <c r="F29" s="86"/>
      <c r="G29" s="86"/>
      <c r="H29" s="86"/>
      <c r="I29" s="86"/>
      <c r="J29" s="184" t="str">
        <f>IF(SUM(M17:M24)&gt;11.1,"3 - Event Details","")</f>
        <v/>
      </c>
      <c r="K29" s="185"/>
      <c r="L29" s="186"/>
      <c r="M29" s="36"/>
    </row>
    <row r="30" spans="1:13" ht="21" x14ac:dyDescent="0.2">
      <c r="A30" s="86"/>
      <c r="B30" s="86"/>
      <c r="C30" s="86"/>
      <c r="D30" s="86"/>
      <c r="E30" s="86"/>
      <c r="F30" s="86"/>
      <c r="G30" s="86"/>
      <c r="H30" s="86"/>
      <c r="I30" s="86"/>
      <c r="J30" s="184" t="str">
        <f>IF(SUM(M17:M24)&gt;10.1,IF(M24=10,"3a - Occurrence Details",IF(M24=30,"3a - Occurrence Details","")),"")</f>
        <v/>
      </c>
      <c r="K30" s="185"/>
      <c r="L30" s="186"/>
      <c r="M30" s="36"/>
    </row>
    <row r="31" spans="1:13" ht="22" thickBot="1" x14ac:dyDescent="0.25">
      <c r="A31" s="86"/>
      <c r="B31" s="86"/>
      <c r="C31" s="86"/>
      <c r="D31" s="86"/>
      <c r="E31" s="86"/>
      <c r="F31" s="86"/>
      <c r="G31" s="86"/>
      <c r="H31" s="86"/>
      <c r="I31" s="86"/>
      <c r="J31" s="187" t="str">
        <f>IF(SUM(M18:M26)&gt;10.1,IF(M24=20,"3b - Environmental Details",IF(M24=30,"3b - Environmmental Details","")),"")</f>
        <v/>
      </c>
      <c r="K31" s="188"/>
      <c r="L31" s="189"/>
      <c r="M31" s="36"/>
    </row>
    <row r="32" spans="1:13" ht="24" x14ac:dyDescent="0.3">
      <c r="A32" s="86"/>
      <c r="B32" s="86"/>
      <c r="C32" s="86"/>
      <c r="D32" s="86"/>
      <c r="E32" s="86"/>
      <c r="F32" s="86"/>
      <c r="G32" s="86"/>
      <c r="H32" s="86"/>
      <c r="I32" s="86"/>
      <c r="J32" s="95"/>
      <c r="K32" s="95"/>
      <c r="L32" s="95"/>
      <c r="M32" s="86"/>
    </row>
    <row r="33" spans="1:13" ht="17" thickBot="1" x14ac:dyDescent="0.25">
      <c r="A33" s="86"/>
      <c r="B33" s="86"/>
      <c r="C33" s="86"/>
      <c r="D33" s="86"/>
      <c r="E33" s="86"/>
      <c r="F33" s="86"/>
      <c r="G33" s="86"/>
      <c r="H33" s="86"/>
      <c r="I33" s="86"/>
      <c r="J33" s="86"/>
      <c r="K33" s="86"/>
      <c r="L33" s="86"/>
      <c r="M33" s="86"/>
    </row>
    <row r="34" spans="1:13" s="36" customFormat="1" ht="23" customHeight="1" thickBot="1" x14ac:dyDescent="0.25">
      <c r="A34" s="86"/>
      <c r="B34" s="93" t="s">
        <v>481</v>
      </c>
      <c r="C34" s="84" t="s">
        <v>483</v>
      </c>
      <c r="D34" s="84"/>
      <c r="E34" s="84"/>
      <c r="F34" s="84"/>
      <c r="G34" s="84"/>
      <c r="H34" s="84"/>
      <c r="I34" s="84"/>
      <c r="J34" s="129" t="s">
        <v>482</v>
      </c>
      <c r="K34" s="128"/>
      <c r="L34" s="94"/>
      <c r="M34" s="86"/>
    </row>
    <row r="35" spans="1:13" s="36" customFormat="1" x14ac:dyDescent="0.2"/>
    <row r="36" spans="1:13" s="36" customFormat="1" x14ac:dyDescent="0.2"/>
    <row r="37" spans="1:13" s="36" customFormat="1" x14ac:dyDescent="0.2"/>
    <row r="38" spans="1:13" s="36" customFormat="1" x14ac:dyDescent="0.2"/>
    <row r="39" spans="1:13" s="36" customFormat="1" x14ac:dyDescent="0.2"/>
    <row r="40" spans="1:13" s="36" customFormat="1" x14ac:dyDescent="0.2"/>
    <row r="41" spans="1:13" s="36" customFormat="1" x14ac:dyDescent="0.2"/>
    <row r="42" spans="1:13" s="36" customFormat="1" x14ac:dyDescent="0.2"/>
    <row r="43" spans="1:13" s="36" customFormat="1" x14ac:dyDescent="0.2"/>
    <row r="44" spans="1:13" s="36" customFormat="1" x14ac:dyDescent="0.2"/>
    <row r="45" spans="1:13" s="36" customFormat="1" x14ac:dyDescent="0.2"/>
    <row r="46" spans="1:13" s="36" customFormat="1" x14ac:dyDescent="0.2"/>
    <row r="47" spans="1:13" s="36" customFormat="1" x14ac:dyDescent="0.2"/>
    <row r="48" spans="1:13" s="36" customFormat="1" x14ac:dyDescent="0.2"/>
    <row r="49" s="36" customFormat="1" x14ac:dyDescent="0.2"/>
    <row r="50" s="36" customFormat="1" x14ac:dyDescent="0.2"/>
    <row r="51" s="36" customFormat="1" x14ac:dyDescent="0.2"/>
    <row r="52" s="36" customFormat="1" x14ac:dyDescent="0.2"/>
    <row r="53" s="36" customFormat="1" x14ac:dyDescent="0.2"/>
    <row r="54" s="36" customFormat="1" x14ac:dyDescent="0.2"/>
    <row r="55" s="36" customFormat="1" x14ac:dyDescent="0.2"/>
    <row r="56" s="36" customFormat="1" x14ac:dyDescent="0.2"/>
    <row r="57" s="36" customFormat="1" x14ac:dyDescent="0.2"/>
    <row r="58" s="36" customFormat="1" x14ac:dyDescent="0.2"/>
    <row r="59" s="36" customFormat="1" x14ac:dyDescent="0.2"/>
    <row r="60" s="36" customFormat="1" x14ac:dyDescent="0.2"/>
    <row r="61" s="36" customFormat="1" x14ac:dyDescent="0.2"/>
    <row r="62" s="36" customFormat="1" x14ac:dyDescent="0.2"/>
    <row r="63" s="36" customFormat="1" x14ac:dyDescent="0.2"/>
    <row r="64" s="36" customFormat="1" x14ac:dyDescent="0.2"/>
    <row r="65" s="36" customFormat="1" x14ac:dyDescent="0.2"/>
    <row r="66" s="36" customFormat="1" x14ac:dyDescent="0.2"/>
    <row r="67" s="36" customFormat="1" x14ac:dyDescent="0.2"/>
    <row r="68" s="36" customFormat="1" x14ac:dyDescent="0.2"/>
    <row r="69" s="36" customFormat="1" x14ac:dyDescent="0.2"/>
    <row r="70" s="36" customFormat="1" x14ac:dyDescent="0.2"/>
    <row r="71" s="36" customFormat="1" x14ac:dyDescent="0.2"/>
    <row r="72" s="36" customFormat="1" x14ac:dyDescent="0.2"/>
    <row r="73" s="36" customFormat="1" x14ac:dyDescent="0.2"/>
    <row r="74" s="36" customFormat="1" x14ac:dyDescent="0.2"/>
    <row r="75" s="36" customFormat="1" x14ac:dyDescent="0.2"/>
    <row r="76" s="36" customFormat="1" x14ac:dyDescent="0.2"/>
    <row r="77" s="36" customFormat="1" x14ac:dyDescent="0.2"/>
    <row r="78" s="36" customFormat="1" x14ac:dyDescent="0.2"/>
    <row r="79" s="36" customFormat="1" x14ac:dyDescent="0.2"/>
    <row r="80" s="36" customFormat="1" x14ac:dyDescent="0.2"/>
    <row r="81" s="36" customFormat="1" x14ac:dyDescent="0.2"/>
    <row r="82" s="36" customFormat="1" x14ac:dyDescent="0.2"/>
    <row r="83" s="36" customFormat="1" x14ac:dyDescent="0.2"/>
    <row r="84" s="36" customFormat="1" x14ac:dyDescent="0.2"/>
    <row r="85" s="36" customFormat="1" x14ac:dyDescent="0.2"/>
    <row r="86" s="36" customFormat="1" x14ac:dyDescent="0.2"/>
    <row r="87" s="36" customFormat="1" x14ac:dyDescent="0.2"/>
    <row r="88" s="36" customFormat="1" x14ac:dyDescent="0.2"/>
    <row r="89" s="36" customFormat="1" x14ac:dyDescent="0.2"/>
    <row r="90" s="36" customFormat="1" x14ac:dyDescent="0.2"/>
    <row r="91" s="36" customFormat="1" x14ac:dyDescent="0.2"/>
    <row r="92" s="36" customFormat="1" x14ac:dyDescent="0.2"/>
    <row r="93" s="36" customFormat="1" x14ac:dyDescent="0.2"/>
    <row r="94" s="36" customFormat="1" x14ac:dyDescent="0.2"/>
    <row r="95" s="36" customFormat="1" x14ac:dyDescent="0.2"/>
    <row r="96" s="36" customFormat="1" x14ac:dyDescent="0.2"/>
    <row r="97" s="36" customFormat="1" x14ac:dyDescent="0.2"/>
    <row r="98" s="36" customFormat="1" x14ac:dyDescent="0.2"/>
    <row r="99" s="36" customFormat="1" x14ac:dyDescent="0.2"/>
    <row r="100" s="36" customFormat="1" x14ac:dyDescent="0.2"/>
    <row r="101" s="36" customFormat="1" x14ac:dyDescent="0.2"/>
    <row r="102" s="36" customFormat="1" x14ac:dyDescent="0.2"/>
    <row r="103" s="36" customFormat="1" x14ac:dyDescent="0.2"/>
    <row r="104" s="36" customFormat="1" x14ac:dyDescent="0.2"/>
    <row r="105" s="36" customFormat="1" x14ac:dyDescent="0.2"/>
    <row r="106" s="36" customFormat="1" x14ac:dyDescent="0.2"/>
    <row r="107" s="36" customFormat="1" x14ac:dyDescent="0.2"/>
    <row r="108" s="36" customFormat="1" x14ac:dyDescent="0.2"/>
    <row r="109" s="36" customFormat="1" x14ac:dyDescent="0.2"/>
    <row r="110" s="36" customFormat="1" x14ac:dyDescent="0.2"/>
    <row r="111" s="36" customFormat="1" x14ac:dyDescent="0.2"/>
    <row r="112" s="36" customFormat="1" x14ac:dyDescent="0.2"/>
    <row r="113" s="36" customFormat="1" x14ac:dyDescent="0.2"/>
    <row r="114" s="36" customFormat="1" x14ac:dyDescent="0.2"/>
    <row r="115" s="36" customFormat="1" x14ac:dyDescent="0.2"/>
    <row r="116" s="36" customFormat="1" x14ac:dyDescent="0.2"/>
    <row r="117" s="36" customFormat="1" x14ac:dyDescent="0.2"/>
    <row r="118" s="36" customFormat="1" x14ac:dyDescent="0.2"/>
    <row r="119" s="36" customFormat="1" x14ac:dyDescent="0.2"/>
    <row r="120" s="36" customFormat="1" x14ac:dyDescent="0.2"/>
    <row r="121" s="36" customFormat="1" x14ac:dyDescent="0.2"/>
    <row r="122" s="36" customFormat="1" x14ac:dyDescent="0.2"/>
    <row r="123" s="36" customFormat="1" x14ac:dyDescent="0.2"/>
    <row r="124" s="36" customFormat="1" x14ac:dyDescent="0.2"/>
    <row r="125" s="36" customFormat="1" x14ac:dyDescent="0.2"/>
    <row r="126" s="36" customFormat="1" x14ac:dyDescent="0.2"/>
    <row r="127" s="36" customFormat="1" x14ac:dyDescent="0.2"/>
    <row r="128" s="36" customFormat="1" x14ac:dyDescent="0.2"/>
    <row r="129" s="36" customFormat="1" x14ac:dyDescent="0.2"/>
    <row r="130" s="36" customFormat="1" x14ac:dyDescent="0.2"/>
    <row r="131" s="36" customFormat="1" x14ac:dyDescent="0.2"/>
    <row r="132" s="36" customFormat="1" x14ac:dyDescent="0.2"/>
    <row r="133" s="36" customFormat="1" x14ac:dyDescent="0.2"/>
    <row r="134" s="36" customFormat="1" x14ac:dyDescent="0.2"/>
    <row r="135" s="36" customFormat="1" x14ac:dyDescent="0.2"/>
    <row r="136" s="36" customFormat="1" x14ac:dyDescent="0.2"/>
    <row r="137" s="36" customFormat="1" x14ac:dyDescent="0.2"/>
    <row r="138" s="36" customFormat="1" x14ac:dyDescent="0.2"/>
    <row r="139" s="36" customFormat="1" x14ac:dyDescent="0.2"/>
    <row r="140" s="36" customFormat="1" x14ac:dyDescent="0.2"/>
    <row r="141" s="36" customFormat="1" x14ac:dyDescent="0.2"/>
    <row r="142" s="36" customFormat="1" x14ac:dyDescent="0.2"/>
    <row r="143" s="36" customFormat="1" x14ac:dyDescent="0.2"/>
    <row r="144" s="36" customFormat="1" x14ac:dyDescent="0.2"/>
    <row r="145" s="36" customFormat="1" x14ac:dyDescent="0.2"/>
    <row r="146" s="36" customFormat="1" x14ac:dyDescent="0.2"/>
    <row r="147" s="36" customFormat="1" x14ac:dyDescent="0.2"/>
    <row r="148" s="36" customFormat="1" x14ac:dyDescent="0.2"/>
    <row r="149" s="36" customFormat="1" x14ac:dyDescent="0.2"/>
    <row r="150" s="36" customFormat="1" x14ac:dyDescent="0.2"/>
    <row r="151" s="36" customFormat="1" x14ac:dyDescent="0.2"/>
    <row r="152" s="36" customFormat="1" x14ac:dyDescent="0.2"/>
    <row r="153" s="36" customFormat="1" x14ac:dyDescent="0.2"/>
    <row r="154" s="36" customFormat="1" x14ac:dyDescent="0.2"/>
    <row r="155" s="36" customFormat="1" x14ac:dyDescent="0.2"/>
    <row r="156" s="36" customFormat="1" x14ac:dyDescent="0.2"/>
    <row r="157" s="36" customFormat="1" x14ac:dyDescent="0.2"/>
    <row r="158" s="36" customFormat="1" x14ac:dyDescent="0.2"/>
    <row r="159" s="36" customFormat="1" x14ac:dyDescent="0.2"/>
    <row r="160" s="36" customFormat="1" x14ac:dyDescent="0.2"/>
    <row r="161" s="36" customFormat="1" x14ac:dyDescent="0.2"/>
    <row r="162" s="36" customFormat="1" x14ac:dyDescent="0.2"/>
    <row r="163" s="36" customFormat="1" x14ac:dyDescent="0.2"/>
    <row r="164" s="36" customFormat="1" x14ac:dyDescent="0.2"/>
    <row r="165" s="36" customFormat="1" x14ac:dyDescent="0.2"/>
    <row r="166" s="36" customFormat="1" x14ac:dyDescent="0.2"/>
    <row r="167" s="36" customFormat="1" x14ac:dyDescent="0.2"/>
    <row r="168" s="36" customFormat="1" x14ac:dyDescent="0.2"/>
    <row r="169" s="36" customFormat="1" x14ac:dyDescent="0.2"/>
    <row r="170" s="36" customFormat="1" x14ac:dyDescent="0.2"/>
    <row r="171" s="36" customFormat="1" x14ac:dyDescent="0.2"/>
    <row r="172" s="36" customFormat="1" x14ac:dyDescent="0.2"/>
    <row r="173" s="36" customFormat="1" x14ac:dyDescent="0.2"/>
    <row r="174" s="36" customFormat="1" x14ac:dyDescent="0.2"/>
    <row r="175" s="36" customFormat="1" x14ac:dyDescent="0.2"/>
    <row r="176" s="36" customFormat="1" x14ac:dyDescent="0.2"/>
    <row r="177" s="36" customFormat="1" x14ac:dyDescent="0.2"/>
    <row r="178" s="36" customFormat="1" x14ac:dyDescent="0.2"/>
    <row r="179" s="36" customFormat="1" x14ac:dyDescent="0.2"/>
    <row r="180" s="36" customFormat="1" x14ac:dyDescent="0.2"/>
    <row r="181" s="36" customFormat="1" x14ac:dyDescent="0.2"/>
    <row r="182" s="36" customFormat="1" x14ac:dyDescent="0.2"/>
    <row r="183" s="36" customFormat="1" x14ac:dyDescent="0.2"/>
    <row r="184" s="36" customFormat="1" x14ac:dyDescent="0.2"/>
    <row r="185" s="36" customFormat="1" x14ac:dyDescent="0.2"/>
    <row r="186" s="36" customFormat="1" x14ac:dyDescent="0.2"/>
    <row r="187" s="36" customFormat="1" x14ac:dyDescent="0.2"/>
    <row r="188" s="36" customFormat="1" x14ac:dyDescent="0.2"/>
    <row r="189" s="36" customFormat="1" x14ac:dyDescent="0.2"/>
    <row r="190" s="36" customFormat="1" x14ac:dyDescent="0.2"/>
    <row r="191" s="36" customFormat="1" x14ac:dyDescent="0.2"/>
    <row r="192" s="36" customFormat="1" x14ac:dyDescent="0.2"/>
    <row r="193" s="36" customFormat="1" x14ac:dyDescent="0.2"/>
    <row r="194" s="36" customFormat="1" x14ac:dyDescent="0.2"/>
    <row r="195" s="36" customFormat="1" x14ac:dyDescent="0.2"/>
    <row r="196" s="36" customFormat="1" x14ac:dyDescent="0.2"/>
    <row r="197" s="36" customFormat="1" x14ac:dyDescent="0.2"/>
    <row r="198" s="36" customFormat="1" x14ac:dyDescent="0.2"/>
    <row r="199" s="36" customFormat="1" x14ac:dyDescent="0.2"/>
    <row r="200" s="36" customFormat="1" x14ac:dyDescent="0.2"/>
    <row r="201" s="36" customFormat="1" x14ac:dyDescent="0.2"/>
    <row r="202" s="36" customFormat="1" x14ac:dyDescent="0.2"/>
    <row r="203" s="36" customFormat="1" x14ac:dyDescent="0.2"/>
    <row r="204" s="36" customFormat="1" x14ac:dyDescent="0.2"/>
    <row r="205" s="36" customFormat="1" x14ac:dyDescent="0.2"/>
    <row r="206" s="36" customFormat="1" x14ac:dyDescent="0.2"/>
    <row r="207" s="36" customFormat="1" x14ac:dyDescent="0.2"/>
    <row r="208" s="36" customFormat="1" x14ac:dyDescent="0.2"/>
    <row r="209" s="36" customFormat="1" x14ac:dyDescent="0.2"/>
    <row r="210" s="36" customFormat="1" x14ac:dyDescent="0.2"/>
    <row r="211" s="36" customFormat="1" x14ac:dyDescent="0.2"/>
    <row r="212" s="36" customFormat="1" x14ac:dyDescent="0.2"/>
    <row r="213" s="36" customFormat="1" x14ac:dyDescent="0.2"/>
    <row r="214" s="36" customFormat="1" x14ac:dyDescent="0.2"/>
    <row r="215" s="36" customFormat="1" x14ac:dyDescent="0.2"/>
    <row r="216" s="36" customFormat="1" x14ac:dyDescent="0.2"/>
    <row r="217" s="36" customFormat="1" x14ac:dyDescent="0.2"/>
    <row r="218" s="36" customFormat="1" x14ac:dyDescent="0.2"/>
    <row r="219" s="36" customFormat="1" x14ac:dyDescent="0.2"/>
    <row r="220" s="36" customFormat="1" x14ac:dyDescent="0.2"/>
    <row r="221" s="36" customFormat="1" x14ac:dyDescent="0.2"/>
    <row r="222" s="36" customFormat="1" x14ac:dyDescent="0.2"/>
    <row r="223" s="36" customFormat="1" x14ac:dyDescent="0.2"/>
    <row r="224" s="36" customFormat="1" x14ac:dyDescent="0.2"/>
    <row r="225" s="36" customFormat="1" x14ac:dyDescent="0.2"/>
    <row r="226" s="36" customFormat="1" x14ac:dyDescent="0.2"/>
    <row r="227" s="36" customFormat="1" x14ac:dyDescent="0.2"/>
    <row r="228" s="36" customFormat="1" x14ac:dyDescent="0.2"/>
    <row r="229" s="36" customFormat="1" x14ac:dyDescent="0.2"/>
    <row r="230" s="36" customFormat="1" x14ac:dyDescent="0.2"/>
    <row r="231" s="36" customFormat="1" x14ac:dyDescent="0.2"/>
    <row r="232" s="36" customFormat="1" x14ac:dyDescent="0.2"/>
    <row r="233" s="36" customFormat="1" x14ac:dyDescent="0.2"/>
    <row r="234" s="36" customFormat="1" x14ac:dyDescent="0.2"/>
    <row r="235" s="36" customFormat="1" x14ac:dyDescent="0.2"/>
    <row r="236" s="36" customFormat="1" x14ac:dyDescent="0.2"/>
    <row r="237" s="36" customFormat="1" x14ac:dyDescent="0.2"/>
    <row r="238" s="36" customFormat="1" x14ac:dyDescent="0.2"/>
    <row r="239" s="36" customFormat="1" x14ac:dyDescent="0.2"/>
    <row r="240" s="36" customFormat="1" x14ac:dyDescent="0.2"/>
    <row r="241" s="36" customFormat="1" x14ac:dyDescent="0.2"/>
    <row r="242" s="36" customFormat="1" x14ac:dyDescent="0.2"/>
    <row r="243" s="36" customFormat="1" x14ac:dyDescent="0.2"/>
    <row r="244" s="36" customFormat="1" x14ac:dyDescent="0.2"/>
    <row r="245" s="36" customFormat="1" x14ac:dyDescent="0.2"/>
    <row r="246" s="36" customFormat="1" x14ac:dyDescent="0.2"/>
    <row r="247" s="36" customFormat="1" x14ac:dyDescent="0.2"/>
    <row r="248" s="36" customFormat="1" x14ac:dyDescent="0.2"/>
    <row r="249" s="36" customFormat="1" x14ac:dyDescent="0.2"/>
    <row r="250" s="36" customFormat="1" x14ac:dyDescent="0.2"/>
    <row r="251" s="36" customFormat="1" x14ac:dyDescent="0.2"/>
    <row r="252" s="36" customFormat="1" x14ac:dyDescent="0.2"/>
    <row r="253" s="36" customFormat="1" x14ac:dyDescent="0.2"/>
    <row r="254" s="36" customFormat="1" x14ac:dyDescent="0.2"/>
    <row r="255" s="36" customFormat="1" x14ac:dyDescent="0.2"/>
    <row r="256" s="36" customFormat="1" x14ac:dyDescent="0.2"/>
    <row r="257" s="36" customFormat="1" x14ac:dyDescent="0.2"/>
    <row r="258" s="36" customFormat="1" x14ac:dyDescent="0.2"/>
    <row r="259" s="36" customFormat="1" x14ac:dyDescent="0.2"/>
    <row r="260" s="36" customFormat="1" x14ac:dyDescent="0.2"/>
  </sheetData>
  <mergeCells count="11">
    <mergeCell ref="E2:L3"/>
    <mergeCell ref="E6:L8"/>
    <mergeCell ref="C18:I18"/>
    <mergeCell ref="J18:L18"/>
    <mergeCell ref="K24:L24"/>
    <mergeCell ref="J30:L30"/>
    <mergeCell ref="J31:L31"/>
    <mergeCell ref="C21:K21"/>
    <mergeCell ref="J27:L27"/>
    <mergeCell ref="J28:L28"/>
    <mergeCell ref="J29:L29"/>
  </mergeCells>
  <conditionalFormatting sqref="J18:L18">
    <cfRule type="expression" dxfId="1" priority="1">
      <formula>ISBLANK(L17)</formula>
    </cfRule>
    <cfRule type="expression" dxfId="0" priority="2">
      <formula>ISTEXT(L17)</formula>
    </cfRule>
  </conditionalFormatting>
  <dataValidations count="1">
    <dataValidation type="list" allowBlank="1" showInputMessage="1" showErrorMessage="1" sqref="L17 L21">
      <formula1>[0]!YesNo</formula1>
    </dataValidation>
  </dataValidations>
  <hyperlinks>
    <hyperlink ref="J34" r:id="rId1"/>
  </hyperlinks>
  <pageMargins left="0.7" right="0.7" top="0.75" bottom="0.75" header="0.3" footer="0.3"/>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ContextDependents!$B$1:$B$3</xm:f>
          </x14:formula1>
          <xm:sqref>K24:L25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sqref="A1:B1"/>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1" customWidth="1"/>
    <col min="9" max="16384" width="96.6640625" style="1"/>
  </cols>
  <sheetData>
    <row r="1" spans="1:10" ht="24" x14ac:dyDescent="0.3">
      <c r="A1" s="237" t="s">
        <v>389</v>
      </c>
      <c r="B1" s="237"/>
      <c r="D1" s="20" t="s">
        <v>163</v>
      </c>
      <c r="E1" s="25" t="s">
        <v>187</v>
      </c>
      <c r="F1" s="8"/>
      <c r="G1" s="26" t="s">
        <v>189</v>
      </c>
    </row>
    <row r="2" spans="1:10" ht="18" customHeight="1" x14ac:dyDescent="0.3">
      <c r="A2" s="17"/>
      <c r="B2" s="17"/>
      <c r="C2" s="17"/>
      <c r="D2" s="17"/>
      <c r="E2" s="8"/>
      <c r="F2" s="8"/>
    </row>
    <row r="3" spans="1:10" ht="16" customHeight="1" x14ac:dyDescent="0.2">
      <c r="A3" s="236" t="s">
        <v>583</v>
      </c>
      <c r="B3" s="236"/>
      <c r="C3" s="236"/>
      <c r="D3" s="236"/>
      <c r="E3" s="236"/>
      <c r="F3" s="236"/>
      <c r="G3" s="236"/>
    </row>
    <row r="4" spans="1:10" x14ac:dyDescent="0.2">
      <c r="A4" s="16"/>
      <c r="B4" s="16"/>
      <c r="C4" s="16"/>
      <c r="D4" s="16"/>
      <c r="E4" s="8"/>
      <c r="F4" s="8"/>
    </row>
    <row r="5" spans="1:10" s="13" customFormat="1" ht="19" customHeight="1" x14ac:dyDescent="0.25">
      <c r="A5" s="13" t="s">
        <v>0</v>
      </c>
      <c r="B5" s="13" t="s">
        <v>1</v>
      </c>
      <c r="C5" s="13" t="s">
        <v>2</v>
      </c>
      <c r="D5" s="13" t="s">
        <v>181</v>
      </c>
      <c r="E5" s="14" t="s">
        <v>154</v>
      </c>
      <c r="F5" s="14" t="s">
        <v>155</v>
      </c>
      <c r="G5" s="13" t="s">
        <v>127</v>
      </c>
      <c r="H5" s="22" t="s">
        <v>153</v>
      </c>
      <c r="J5" s="13" t="s">
        <v>156</v>
      </c>
    </row>
    <row r="6" spans="1:10" s="13" customFormat="1" ht="19" x14ac:dyDescent="0.25">
      <c r="A6" s="3" t="s">
        <v>3</v>
      </c>
      <c r="B6" s="31" t="s">
        <v>128</v>
      </c>
      <c r="C6" s="31"/>
      <c r="D6" s="31"/>
      <c r="E6" s="31"/>
      <c r="F6" s="31"/>
      <c r="G6" s="31"/>
      <c r="H6" s="35"/>
    </row>
    <row r="7" spans="1:10" ht="80" x14ac:dyDescent="0.2">
      <c r="A7" s="12" t="s">
        <v>296</v>
      </c>
      <c r="B7" s="1" t="s">
        <v>135</v>
      </c>
      <c r="C7" s="29" t="s">
        <v>144</v>
      </c>
      <c r="D7" s="1" t="s">
        <v>390</v>
      </c>
      <c r="F7" s="9" t="s">
        <v>162</v>
      </c>
      <c r="G7" s="9"/>
      <c r="H7" s="21">
        <v>1000</v>
      </c>
    </row>
    <row r="8" spans="1:10" ht="48" x14ac:dyDescent="0.2">
      <c r="A8" s="12" t="s">
        <v>296</v>
      </c>
      <c r="B8" s="1" t="s">
        <v>142</v>
      </c>
      <c r="C8" s="29" t="s">
        <v>151</v>
      </c>
      <c r="D8" s="1" t="s">
        <v>401</v>
      </c>
      <c r="F8" s="9" t="s">
        <v>162</v>
      </c>
      <c r="G8" s="1" t="s">
        <v>402</v>
      </c>
      <c r="H8" s="9" t="s">
        <v>403</v>
      </c>
    </row>
    <row r="9" spans="1:10" ht="48" x14ac:dyDescent="0.2">
      <c r="A9" s="12" t="s">
        <v>296</v>
      </c>
      <c r="B9" s="1" t="s">
        <v>136</v>
      </c>
      <c r="C9" s="29" t="s">
        <v>145</v>
      </c>
      <c r="D9" s="1" t="s">
        <v>391</v>
      </c>
      <c r="F9" s="9" t="s">
        <v>162</v>
      </c>
      <c r="G9" s="1" t="s">
        <v>363</v>
      </c>
      <c r="H9" s="1" t="s">
        <v>220</v>
      </c>
    </row>
    <row r="10" spans="1:10" ht="32" x14ac:dyDescent="0.2">
      <c r="A10" s="12" t="s">
        <v>296</v>
      </c>
      <c r="B10" s="1" t="s">
        <v>137</v>
      </c>
      <c r="C10" s="29" t="s">
        <v>146</v>
      </c>
      <c r="D10" s="9" t="s">
        <v>392</v>
      </c>
      <c r="E10" s="1"/>
      <c r="F10" s="9" t="s">
        <v>162</v>
      </c>
      <c r="H10" s="21" t="s">
        <v>393</v>
      </c>
    </row>
    <row r="11" spans="1:10" ht="48" x14ac:dyDescent="0.2">
      <c r="A11" s="12" t="s">
        <v>296</v>
      </c>
      <c r="B11" s="1" t="s">
        <v>138</v>
      </c>
      <c r="C11" s="29" t="s">
        <v>147</v>
      </c>
      <c r="D11" s="9" t="s">
        <v>394</v>
      </c>
      <c r="E11" s="18"/>
      <c r="F11" s="9" t="s">
        <v>162</v>
      </c>
      <c r="H11" s="21" t="s">
        <v>395</v>
      </c>
    </row>
    <row r="12" spans="1:10" ht="48" x14ac:dyDescent="0.2">
      <c r="A12" s="12" t="s">
        <v>296</v>
      </c>
      <c r="B12" s="1" t="s">
        <v>139</v>
      </c>
      <c r="C12" s="29" t="s">
        <v>148</v>
      </c>
      <c r="D12" s="9" t="s">
        <v>396</v>
      </c>
      <c r="F12" s="9" t="s">
        <v>162</v>
      </c>
      <c r="G12" s="1" t="s">
        <v>398</v>
      </c>
      <c r="H12" s="21" t="s">
        <v>397</v>
      </c>
    </row>
    <row r="13" spans="1:10" ht="48" x14ac:dyDescent="0.2">
      <c r="A13" s="12" t="s">
        <v>296</v>
      </c>
      <c r="B13" s="1" t="s">
        <v>140</v>
      </c>
      <c r="C13" s="29" t="s">
        <v>150</v>
      </c>
      <c r="D13" s="10" t="s">
        <v>400</v>
      </c>
      <c r="E13" s="10"/>
      <c r="F13" s="1" t="s">
        <v>166</v>
      </c>
      <c r="G13" s="1" t="s">
        <v>7</v>
      </c>
      <c r="H13" s="21" t="s">
        <v>260</v>
      </c>
    </row>
    <row r="14" spans="1:10" ht="48" x14ac:dyDescent="0.2">
      <c r="A14" s="12" t="s">
        <v>296</v>
      </c>
      <c r="B14" s="1" t="s">
        <v>141</v>
      </c>
      <c r="C14" s="29" t="s">
        <v>149</v>
      </c>
      <c r="D14" s="1" t="s">
        <v>399</v>
      </c>
      <c r="E14" s="1"/>
      <c r="F14" s="9" t="s">
        <v>162</v>
      </c>
      <c r="G14" s="1" t="s">
        <v>376</v>
      </c>
      <c r="H14" s="21" t="s">
        <v>342</v>
      </c>
    </row>
    <row r="15" spans="1:10" ht="48" x14ac:dyDescent="0.2">
      <c r="A15" s="12" t="s">
        <v>296</v>
      </c>
      <c r="B15" s="1" t="s">
        <v>143</v>
      </c>
      <c r="C15" s="29" t="s">
        <v>152</v>
      </c>
      <c r="D15" s="1" t="s">
        <v>404</v>
      </c>
      <c r="F15" s="9" t="s">
        <v>162</v>
      </c>
      <c r="H15" s="21" t="s">
        <v>405</v>
      </c>
    </row>
    <row r="16" spans="1:10" s="9" customFormat="1" x14ac:dyDescent="0.2">
      <c r="A16" s="1"/>
      <c r="B16" s="1"/>
      <c r="C16" s="1"/>
      <c r="D16" s="1"/>
      <c r="G16" s="1"/>
      <c r="H16" s="21"/>
      <c r="I16" s="1"/>
      <c r="J16" s="1"/>
    </row>
    <row r="17" spans="1:10" s="9" customFormat="1" x14ac:dyDescent="0.2">
      <c r="A17" s="1"/>
      <c r="B17" s="1"/>
      <c r="C17" s="1"/>
      <c r="D17" s="1"/>
      <c r="G17" s="1"/>
      <c r="H17" s="21"/>
      <c r="I17" s="1"/>
      <c r="J17" s="1"/>
    </row>
  </sheetData>
  <mergeCells count="2">
    <mergeCell ref="A1:B1"/>
    <mergeCell ref="A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workbookViewId="0">
      <selection activeCell="C4" sqref="C4"/>
    </sheetView>
  </sheetViews>
  <sheetFormatPr baseColWidth="10" defaultRowHeight="16" x14ac:dyDescent="0.2"/>
  <cols>
    <col min="2" max="2" width="19.83203125" customWidth="1"/>
  </cols>
  <sheetData>
    <row r="1" spans="1:15" x14ac:dyDescent="0.2">
      <c r="A1" t="s">
        <v>419</v>
      </c>
      <c r="B1" t="s">
        <v>443</v>
      </c>
      <c r="C1" t="s">
        <v>477</v>
      </c>
      <c r="H1" t="s">
        <v>470</v>
      </c>
      <c r="J1" t="s">
        <v>515</v>
      </c>
      <c r="K1" t="s">
        <v>517</v>
      </c>
      <c r="M1" t="s">
        <v>551</v>
      </c>
      <c r="O1" s="172" t="s">
        <v>553</v>
      </c>
    </row>
    <row r="2" spans="1:15" x14ac:dyDescent="0.2">
      <c r="A2" t="s">
        <v>438</v>
      </c>
      <c r="B2" t="s">
        <v>444</v>
      </c>
      <c r="C2" t="s">
        <v>478</v>
      </c>
      <c r="H2" t="s">
        <v>0</v>
      </c>
      <c r="J2" t="s">
        <v>516</v>
      </c>
      <c r="K2" t="s">
        <v>518</v>
      </c>
      <c r="M2" t="s">
        <v>552</v>
      </c>
      <c r="O2" t="s">
        <v>554</v>
      </c>
    </row>
    <row r="3" spans="1:15" x14ac:dyDescent="0.2">
      <c r="B3" t="s">
        <v>445</v>
      </c>
      <c r="C3" t="s">
        <v>582</v>
      </c>
      <c r="H3" t="s">
        <v>471</v>
      </c>
      <c r="O3" t="s">
        <v>555</v>
      </c>
    </row>
    <row r="4" spans="1:15" x14ac:dyDescent="0.2">
      <c r="C4" t="s">
        <v>479</v>
      </c>
      <c r="H4" t="s">
        <v>472</v>
      </c>
      <c r="O4" t="s">
        <v>556</v>
      </c>
    </row>
    <row r="5" spans="1:15" x14ac:dyDescent="0.2">
      <c r="H5" t="s">
        <v>473</v>
      </c>
      <c r="O5" t="s">
        <v>557</v>
      </c>
    </row>
    <row r="6" spans="1:15" x14ac:dyDescent="0.2">
      <c r="H6" t="s">
        <v>474</v>
      </c>
    </row>
    <row r="7" spans="1:15" x14ac:dyDescent="0.2">
      <c r="H7" t="s">
        <v>219</v>
      </c>
    </row>
    <row r="9" spans="1:15" x14ac:dyDescent="0.2">
      <c r="F9"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4.9989318521683403E-2"/>
  </sheetPr>
  <dimension ref="A1:R53"/>
  <sheetViews>
    <sheetView workbookViewId="0">
      <selection activeCell="B11" sqref="B11:G11"/>
    </sheetView>
  </sheetViews>
  <sheetFormatPr baseColWidth="10" defaultColWidth="9" defaultRowHeight="16" x14ac:dyDescent="0.2"/>
  <cols>
    <col min="1" max="1" width="37.6640625" style="38" customWidth="1"/>
    <col min="2" max="2" width="15.33203125" style="38" customWidth="1"/>
    <col min="3" max="8" width="15.33203125" customWidth="1"/>
    <col min="9" max="9" width="19.1640625" customWidth="1"/>
    <col min="10" max="11" width="15.33203125" customWidth="1"/>
    <col min="12" max="12" width="16.6640625" customWidth="1"/>
  </cols>
  <sheetData>
    <row r="1" spans="1:13" ht="20" x14ac:dyDescent="0.2">
      <c r="A1" s="109" t="s">
        <v>573</v>
      </c>
      <c r="B1" s="110" t="s">
        <v>574</v>
      </c>
    </row>
    <row r="2" spans="1:13" ht="20" x14ac:dyDescent="0.2">
      <c r="A2" s="108"/>
      <c r="B2" s="110" t="s">
        <v>486</v>
      </c>
    </row>
    <row r="3" spans="1:13" ht="17" thickBot="1" x14ac:dyDescent="0.25"/>
    <row r="4" spans="1:13" ht="21" customHeight="1" x14ac:dyDescent="0.2">
      <c r="A4" s="61" t="s">
        <v>484</v>
      </c>
      <c r="B4" s="51" t="s">
        <v>453</v>
      </c>
      <c r="C4" s="52"/>
      <c r="D4" s="52"/>
      <c r="E4" s="52"/>
      <c r="F4" s="52"/>
      <c r="G4" s="53"/>
      <c r="H4" s="54"/>
      <c r="I4" s="55"/>
      <c r="J4" s="208" t="s">
        <v>427</v>
      </c>
      <c r="K4" s="209"/>
      <c r="L4" s="210"/>
    </row>
    <row r="5" spans="1:13" ht="15" customHeight="1" x14ac:dyDescent="0.2">
      <c r="A5" s="62"/>
      <c r="B5" s="39"/>
      <c r="C5" s="39"/>
      <c r="D5" s="39"/>
      <c r="E5" s="39"/>
      <c r="F5" s="39"/>
      <c r="G5" s="40"/>
      <c r="H5" s="56"/>
      <c r="I5" s="50"/>
      <c r="J5" s="211"/>
      <c r="K5" s="212"/>
      <c r="L5" s="213"/>
    </row>
    <row r="6" spans="1:13" ht="15" customHeight="1" thickBot="1" x14ac:dyDescent="0.25">
      <c r="A6" s="111" t="s">
        <v>425</v>
      </c>
      <c r="B6" s="218">
        <f>Instructions!J18</f>
        <v>0</v>
      </c>
      <c r="C6" s="218"/>
      <c r="D6" s="218"/>
      <c r="E6" s="218"/>
      <c r="F6" s="218"/>
      <c r="G6" s="219"/>
      <c r="H6" s="56"/>
      <c r="I6" s="50"/>
      <c r="J6" s="58" t="s">
        <v>420</v>
      </c>
      <c r="K6" s="48" t="s">
        <v>421</v>
      </c>
      <c r="L6" s="63" t="s">
        <v>422</v>
      </c>
    </row>
    <row r="7" spans="1:13" ht="15" customHeight="1" x14ac:dyDescent="0.2">
      <c r="A7" s="64" t="s">
        <v>431</v>
      </c>
      <c r="B7" s="214"/>
      <c r="C7" s="214"/>
      <c r="D7" s="214"/>
      <c r="E7" s="214"/>
      <c r="F7" s="214"/>
      <c r="G7" s="215"/>
      <c r="H7" s="56"/>
      <c r="I7" s="50"/>
      <c r="J7" s="59" t="s">
        <v>423</v>
      </c>
      <c r="K7" s="49"/>
      <c r="L7" s="65"/>
    </row>
    <row r="8" spans="1:13" ht="15" customHeight="1" thickBot="1" x14ac:dyDescent="0.25">
      <c r="A8" s="64" t="s">
        <v>432</v>
      </c>
      <c r="B8" s="220"/>
      <c r="C8" s="220"/>
      <c r="D8" s="220"/>
      <c r="E8" s="220"/>
      <c r="F8" s="220"/>
      <c r="G8" s="221"/>
      <c r="H8" s="56"/>
      <c r="I8" s="50"/>
      <c r="J8" s="60" t="s">
        <v>424</v>
      </c>
      <c r="K8" s="57"/>
      <c r="L8" s="66"/>
    </row>
    <row r="9" spans="1:13" ht="45.75" customHeight="1" x14ac:dyDescent="0.2">
      <c r="A9" s="64" t="s">
        <v>433</v>
      </c>
      <c r="B9" s="214"/>
      <c r="C9" s="214"/>
      <c r="D9" s="214"/>
      <c r="E9" s="214"/>
      <c r="F9" s="214"/>
      <c r="G9" s="215"/>
      <c r="H9" s="56"/>
      <c r="I9" s="56"/>
      <c r="J9" s="56"/>
      <c r="K9" s="56"/>
      <c r="L9" s="67"/>
      <c r="M9" s="38"/>
    </row>
    <row r="10" spans="1:13" ht="45.75" customHeight="1" x14ac:dyDescent="0.2">
      <c r="A10" s="68" t="s">
        <v>434</v>
      </c>
      <c r="B10" s="216"/>
      <c r="C10" s="216"/>
      <c r="D10" s="216"/>
      <c r="E10" s="216"/>
      <c r="F10" s="216"/>
      <c r="G10" s="217"/>
      <c r="H10" s="56"/>
      <c r="I10" s="56"/>
      <c r="J10" s="127" t="s">
        <v>480</v>
      </c>
      <c r="K10" s="204" t="str">
        <f>CONCATENATE("POLYGON ((",L8,", ",L7,", ",K7,", ",K8,"))")</f>
        <v>POLYGON ((, , , ))</v>
      </c>
      <c r="L10" s="205"/>
      <c r="M10" s="38"/>
    </row>
    <row r="11" spans="1:13" ht="15" customHeight="1" x14ac:dyDescent="0.2">
      <c r="A11" s="174" t="s">
        <v>581</v>
      </c>
      <c r="B11" s="206"/>
      <c r="C11" s="206"/>
      <c r="D11" s="206"/>
      <c r="E11" s="206"/>
      <c r="F11" s="206"/>
      <c r="G11" s="207"/>
      <c r="H11" s="56"/>
      <c r="I11" s="56"/>
      <c r="J11" s="56"/>
      <c r="K11" s="56"/>
      <c r="L11" s="67"/>
      <c r="M11" s="38"/>
    </row>
    <row r="12" spans="1:13" ht="15" customHeight="1" x14ac:dyDescent="0.2">
      <c r="A12" s="69"/>
      <c r="B12" s="41"/>
      <c r="C12" s="41"/>
      <c r="D12" s="41"/>
      <c r="E12" s="41"/>
      <c r="F12" s="56"/>
      <c r="G12" s="56"/>
      <c r="H12" s="56"/>
      <c r="I12" s="56"/>
      <c r="J12" s="56"/>
      <c r="K12" s="56"/>
      <c r="L12" s="67"/>
      <c r="M12" s="38"/>
    </row>
    <row r="13" spans="1:13" s="43" customFormat="1" ht="20" customHeight="1" x14ac:dyDescent="0.2">
      <c r="A13" s="70" t="s">
        <v>426</v>
      </c>
      <c r="B13" s="37"/>
      <c r="C13" s="37"/>
      <c r="D13" s="37"/>
      <c r="E13" s="37"/>
      <c r="F13" s="37"/>
      <c r="G13" s="37"/>
      <c r="H13" s="37"/>
      <c r="I13" s="37"/>
      <c r="J13" s="37"/>
      <c r="K13" s="37"/>
      <c r="L13" s="71"/>
      <c r="M13" s="42"/>
    </row>
    <row r="14" spans="1:13" s="43" customFormat="1" ht="15" customHeight="1" x14ac:dyDescent="0.2">
      <c r="A14" s="72"/>
      <c r="B14" s="44" t="s">
        <v>407</v>
      </c>
      <c r="C14" s="44" t="s">
        <v>408</v>
      </c>
      <c r="D14" s="44" t="s">
        <v>409</v>
      </c>
      <c r="E14" s="44" t="s">
        <v>410</v>
      </c>
      <c r="F14" s="44" t="s">
        <v>411</v>
      </c>
      <c r="G14" s="44" t="s">
        <v>412</v>
      </c>
      <c r="H14" s="44" t="s">
        <v>413</v>
      </c>
      <c r="I14" s="44" t="s">
        <v>414</v>
      </c>
      <c r="J14" s="44" t="s">
        <v>415</v>
      </c>
      <c r="K14" s="44" t="s">
        <v>416</v>
      </c>
      <c r="L14" s="73" t="s">
        <v>417</v>
      </c>
      <c r="M14" s="42"/>
    </row>
    <row r="15" spans="1:13" s="43" customFormat="1" ht="15" customHeight="1" x14ac:dyDescent="0.2">
      <c r="A15" s="74" t="s">
        <v>418</v>
      </c>
      <c r="B15" s="45"/>
      <c r="C15" s="45"/>
      <c r="D15" s="45"/>
      <c r="E15" s="45"/>
      <c r="F15" s="175"/>
      <c r="G15" s="45"/>
      <c r="H15" s="45"/>
      <c r="I15" s="45"/>
      <c r="J15" s="45"/>
      <c r="K15" s="45"/>
      <c r="L15" s="75"/>
      <c r="M15" s="42"/>
    </row>
    <row r="16" spans="1:13" ht="17" customHeight="1" thickBot="1" x14ac:dyDescent="0.25">
      <c r="A16" s="76" t="s">
        <v>428</v>
      </c>
      <c r="B16" s="77"/>
      <c r="C16" s="77"/>
      <c r="D16" s="77"/>
      <c r="E16" s="77"/>
      <c r="F16" s="78"/>
      <c r="G16" s="78"/>
      <c r="H16" s="77"/>
      <c r="I16" s="77"/>
      <c r="J16" s="77"/>
      <c r="K16" s="77"/>
      <c r="L16" s="79"/>
      <c r="M16" s="38"/>
    </row>
    <row r="17" spans="1:18" ht="15" customHeight="1" x14ac:dyDescent="0.2">
      <c r="A17" s="46"/>
      <c r="B17" s="47"/>
      <c r="C17" s="47"/>
      <c r="D17" s="47"/>
      <c r="E17" s="47"/>
      <c r="F17" s="47"/>
      <c r="G17" s="47"/>
      <c r="H17" s="47"/>
      <c r="I17" s="47"/>
      <c r="J17" s="47"/>
      <c r="K17" s="47"/>
      <c r="L17" s="47"/>
      <c r="M17" s="38"/>
    </row>
    <row r="18" spans="1:18" x14ac:dyDescent="0.2">
      <c r="H18" s="47"/>
      <c r="I18" s="47"/>
      <c r="J18" s="47"/>
      <c r="K18" s="47"/>
      <c r="L18" s="47"/>
      <c r="M18" s="38"/>
    </row>
    <row r="19" spans="1:18" ht="15" customHeight="1" x14ac:dyDescent="0.2">
      <c r="H19" s="47"/>
      <c r="I19" s="47"/>
      <c r="J19" s="47"/>
      <c r="K19" s="47"/>
      <c r="L19" s="47"/>
      <c r="M19" s="56"/>
      <c r="N19" s="50"/>
      <c r="O19" s="50"/>
      <c r="P19" s="50"/>
      <c r="Q19" s="50"/>
      <c r="R19" s="50"/>
    </row>
    <row r="20" spans="1:18" ht="15" customHeight="1" x14ac:dyDescent="0.2">
      <c r="H20" s="47"/>
      <c r="I20" s="47"/>
      <c r="J20" s="47"/>
      <c r="K20" s="47"/>
      <c r="L20" s="47"/>
      <c r="M20" s="56"/>
      <c r="N20" s="50"/>
      <c r="O20" s="50"/>
      <c r="P20" s="50"/>
      <c r="Q20" s="50"/>
      <c r="R20" s="50"/>
    </row>
    <row r="21" spans="1:18" ht="15" customHeight="1" x14ac:dyDescent="0.2">
      <c r="H21" s="47"/>
      <c r="I21" s="47"/>
      <c r="J21" s="47"/>
      <c r="K21" s="47"/>
      <c r="L21" s="47"/>
      <c r="M21" s="56"/>
      <c r="N21" s="50"/>
      <c r="O21" s="50"/>
      <c r="P21" s="50"/>
      <c r="Q21" s="50"/>
      <c r="R21" s="50"/>
    </row>
    <row r="22" spans="1:18" ht="15" customHeight="1" x14ac:dyDescent="0.2">
      <c r="H22" s="47"/>
      <c r="I22" s="47"/>
      <c r="J22" s="47"/>
      <c r="K22" s="47"/>
      <c r="L22" s="47"/>
      <c r="M22" s="56"/>
      <c r="N22" s="50"/>
      <c r="O22" s="50"/>
      <c r="P22" s="50"/>
      <c r="Q22" s="50"/>
      <c r="R22" s="50"/>
    </row>
    <row r="23" spans="1:18" ht="15" customHeight="1" x14ac:dyDescent="0.2">
      <c r="H23" s="47"/>
      <c r="I23" s="47"/>
      <c r="J23" s="47"/>
      <c r="K23" s="47"/>
      <c r="L23" s="47"/>
      <c r="M23" s="56"/>
      <c r="N23" s="50"/>
      <c r="O23" s="50"/>
      <c r="P23" s="50"/>
      <c r="Q23" s="50"/>
      <c r="R23" s="50"/>
    </row>
    <row r="24" spans="1:18" ht="15" customHeight="1" x14ac:dyDescent="0.2">
      <c r="H24" s="47"/>
      <c r="I24" s="47"/>
      <c r="J24" s="47"/>
      <c r="K24" s="47"/>
      <c r="L24" s="47"/>
      <c r="M24" s="56"/>
      <c r="N24" s="50"/>
      <c r="O24" s="50"/>
      <c r="P24" s="50"/>
      <c r="Q24" s="50"/>
      <c r="R24" s="50"/>
    </row>
    <row r="25" spans="1:18" ht="15" customHeight="1" x14ac:dyDescent="0.2">
      <c r="H25" s="47"/>
      <c r="I25" s="47"/>
      <c r="J25" s="47"/>
      <c r="K25" s="47"/>
      <c r="L25" s="47"/>
      <c r="M25" s="56"/>
      <c r="N25" s="50"/>
      <c r="O25" s="50"/>
      <c r="P25" s="50"/>
      <c r="Q25" s="50"/>
      <c r="R25" s="50"/>
    </row>
    <row r="26" spans="1:18" ht="15" customHeight="1" x14ac:dyDescent="0.2">
      <c r="H26" s="47"/>
      <c r="I26" s="47"/>
      <c r="J26" s="47"/>
      <c r="K26" s="47"/>
      <c r="L26" s="47"/>
      <c r="M26" s="56"/>
      <c r="N26" s="50"/>
      <c r="O26" s="50"/>
      <c r="P26" s="50"/>
      <c r="Q26" s="50"/>
      <c r="R26" s="50"/>
    </row>
    <row r="27" spans="1:18" ht="15" customHeight="1" x14ac:dyDescent="0.2">
      <c r="H27" s="47"/>
      <c r="I27" s="47"/>
      <c r="J27" s="47"/>
      <c r="K27" s="47"/>
      <c r="L27" s="47"/>
      <c r="M27" s="56"/>
      <c r="N27" s="50"/>
      <c r="O27" s="50"/>
      <c r="P27" s="50"/>
      <c r="Q27" s="50"/>
      <c r="R27" s="50"/>
    </row>
    <row r="28" spans="1:18" ht="15" customHeight="1" x14ac:dyDescent="0.2">
      <c r="H28" s="47"/>
      <c r="I28" s="47"/>
      <c r="J28" s="47"/>
      <c r="K28" s="47"/>
      <c r="L28" s="47"/>
      <c r="M28" s="56"/>
      <c r="N28" s="50"/>
      <c r="O28" s="50"/>
      <c r="P28" s="50"/>
      <c r="Q28" s="50"/>
      <c r="R28" s="50"/>
    </row>
    <row r="29" spans="1:18" ht="15" customHeight="1" x14ac:dyDescent="0.2">
      <c r="H29" s="47"/>
      <c r="I29" s="47"/>
      <c r="J29" s="47"/>
      <c r="K29" s="47"/>
      <c r="L29" s="47"/>
      <c r="M29" s="38"/>
    </row>
    <row r="30" spans="1:18" ht="15" customHeight="1" x14ac:dyDescent="0.2">
      <c r="H30" s="47"/>
      <c r="I30" s="47"/>
      <c r="J30" s="47"/>
      <c r="K30" s="47"/>
      <c r="L30" s="47"/>
      <c r="M30" s="38"/>
    </row>
    <row r="31" spans="1:18" ht="15" customHeight="1" x14ac:dyDescent="0.2">
      <c r="H31" s="47"/>
      <c r="I31" s="47"/>
      <c r="J31" s="47"/>
      <c r="K31" s="47"/>
      <c r="L31" s="47"/>
      <c r="M31" s="38"/>
    </row>
    <row r="32" spans="1:18" ht="15" customHeight="1" x14ac:dyDescent="0.2">
      <c r="H32" s="47"/>
      <c r="I32" s="47"/>
      <c r="J32" s="47"/>
      <c r="K32" s="47"/>
      <c r="L32" s="47"/>
      <c r="M32" s="38"/>
    </row>
    <row r="33" spans="8:13" ht="15" customHeight="1" x14ac:dyDescent="0.2">
      <c r="H33" s="47"/>
      <c r="I33" s="47"/>
      <c r="J33" s="47"/>
      <c r="K33" s="47"/>
      <c r="L33" s="47"/>
      <c r="M33" s="38"/>
    </row>
    <row r="34" spans="8:13" ht="15" customHeight="1" x14ac:dyDescent="0.2">
      <c r="H34" s="47"/>
      <c r="I34" s="47"/>
      <c r="J34" s="47"/>
      <c r="K34" s="47"/>
      <c r="L34" s="47"/>
      <c r="M34" s="38"/>
    </row>
    <row r="35" spans="8:13" ht="15" customHeight="1" x14ac:dyDescent="0.2">
      <c r="H35" s="47"/>
      <c r="I35" s="47"/>
      <c r="J35" s="47"/>
      <c r="K35" s="47"/>
      <c r="L35" s="47"/>
      <c r="M35" s="38"/>
    </row>
    <row r="36" spans="8:13" ht="15" customHeight="1" x14ac:dyDescent="0.2">
      <c r="H36" s="47"/>
      <c r="I36" s="47"/>
      <c r="J36" s="47"/>
      <c r="K36" s="47"/>
      <c r="L36" s="47"/>
      <c r="M36" s="38"/>
    </row>
    <row r="37" spans="8:13" ht="15" customHeight="1" x14ac:dyDescent="0.2">
      <c r="H37" s="47"/>
      <c r="I37" s="47"/>
      <c r="J37" s="47"/>
      <c r="K37" s="47"/>
      <c r="L37" s="47"/>
      <c r="M37" s="38"/>
    </row>
    <row r="38" spans="8:13" ht="15" customHeight="1" x14ac:dyDescent="0.2">
      <c r="H38" s="47"/>
      <c r="I38" s="47"/>
      <c r="J38" s="47"/>
      <c r="K38" s="47"/>
      <c r="L38" s="47"/>
      <c r="M38" s="38"/>
    </row>
    <row r="39" spans="8:13" ht="15" customHeight="1" x14ac:dyDescent="0.2">
      <c r="H39" s="47"/>
      <c r="I39" s="47"/>
      <c r="J39" s="47"/>
      <c r="K39" s="47"/>
      <c r="L39" s="47"/>
      <c r="M39" s="38"/>
    </row>
    <row r="40" spans="8:13" ht="15" customHeight="1" x14ac:dyDescent="0.2">
      <c r="H40" s="47"/>
      <c r="I40" s="47"/>
      <c r="J40" s="47"/>
      <c r="K40" s="47"/>
      <c r="L40" s="47"/>
      <c r="M40" s="38"/>
    </row>
    <row r="41" spans="8:13" ht="15" customHeight="1" x14ac:dyDescent="0.2">
      <c r="H41" s="47"/>
      <c r="I41" s="47"/>
      <c r="J41" s="47"/>
      <c r="K41" s="47"/>
      <c r="L41" s="47"/>
      <c r="M41" s="38"/>
    </row>
    <row r="42" spans="8:13" ht="15" customHeight="1" x14ac:dyDescent="0.2">
      <c r="H42" s="47"/>
      <c r="I42" s="47"/>
      <c r="J42" s="47"/>
      <c r="K42" s="47"/>
      <c r="L42" s="47"/>
      <c r="M42" s="38"/>
    </row>
    <row r="43" spans="8:13" ht="15" customHeight="1" x14ac:dyDescent="0.2">
      <c r="H43" s="47"/>
      <c r="I43" s="47"/>
      <c r="J43" s="47"/>
      <c r="K43" s="47"/>
      <c r="L43" s="47"/>
      <c r="M43" s="38"/>
    </row>
    <row r="44" spans="8:13" ht="15" customHeight="1" x14ac:dyDescent="0.2">
      <c r="H44" s="47"/>
      <c r="I44" s="47"/>
      <c r="J44" s="47"/>
      <c r="K44" s="47"/>
      <c r="L44" s="47"/>
      <c r="M44" s="38"/>
    </row>
    <row r="45" spans="8:13" ht="15" customHeight="1" x14ac:dyDescent="0.2">
      <c r="H45" s="47"/>
      <c r="I45" s="47"/>
      <c r="J45" s="47"/>
      <c r="K45" s="47"/>
      <c r="L45" s="47"/>
      <c r="M45" s="38"/>
    </row>
    <row r="46" spans="8:13" ht="15" customHeight="1" x14ac:dyDescent="0.2">
      <c r="H46" s="47"/>
      <c r="I46" s="47"/>
      <c r="J46" s="47"/>
      <c r="K46" s="47"/>
      <c r="L46" s="47"/>
      <c r="M46" s="38"/>
    </row>
    <row r="47" spans="8:13" ht="15" customHeight="1" x14ac:dyDescent="0.2">
      <c r="H47" s="47"/>
      <c r="I47" s="47"/>
      <c r="J47" s="47"/>
      <c r="K47" s="47"/>
      <c r="L47" s="47"/>
      <c r="M47" s="38"/>
    </row>
    <row r="48" spans="8:13" ht="15" customHeight="1" x14ac:dyDescent="0.2">
      <c r="H48" s="47"/>
      <c r="I48" s="47"/>
      <c r="J48" s="47"/>
      <c r="K48" s="47"/>
      <c r="L48" s="47"/>
      <c r="M48" s="38"/>
    </row>
    <row r="49" spans="1:13" ht="15" customHeight="1" x14ac:dyDescent="0.2">
      <c r="H49" s="47"/>
      <c r="I49" s="47"/>
      <c r="J49" s="47"/>
      <c r="K49" s="47"/>
      <c r="L49" s="47"/>
      <c r="M49" s="38"/>
    </row>
    <row r="50" spans="1:13" ht="15" customHeight="1" x14ac:dyDescent="0.2">
      <c r="H50" s="47"/>
      <c r="I50" s="47"/>
      <c r="J50" s="47"/>
      <c r="K50" s="47"/>
      <c r="L50" s="47"/>
      <c r="M50" s="38"/>
    </row>
    <row r="51" spans="1:13" ht="15" customHeight="1" x14ac:dyDescent="0.2">
      <c r="H51" s="47"/>
      <c r="I51" s="47"/>
      <c r="J51" s="47"/>
      <c r="K51" s="47"/>
      <c r="L51" s="47"/>
      <c r="M51" s="38"/>
    </row>
    <row r="52" spans="1:13" ht="15" customHeight="1" x14ac:dyDescent="0.2">
      <c r="A52" s="46"/>
      <c r="B52" s="47"/>
      <c r="C52" s="47"/>
      <c r="D52" s="47"/>
      <c r="E52" s="47"/>
      <c r="F52" s="47"/>
      <c r="G52" s="47"/>
      <c r="H52" s="47"/>
      <c r="I52" s="47"/>
      <c r="J52" s="47"/>
      <c r="K52" s="47"/>
      <c r="L52" s="47"/>
      <c r="M52" s="38"/>
    </row>
    <row r="53" spans="1:13" ht="15" customHeight="1" x14ac:dyDescent="0.2">
      <c r="A53" s="46"/>
      <c r="B53" s="47"/>
      <c r="C53" s="47"/>
      <c r="D53" s="47"/>
      <c r="E53" s="47"/>
      <c r="F53" s="47"/>
      <c r="G53" s="47"/>
      <c r="H53" s="47"/>
      <c r="I53" s="47"/>
      <c r="J53" s="47"/>
      <c r="K53" s="47"/>
      <c r="L53" s="47"/>
      <c r="M53" s="38"/>
    </row>
  </sheetData>
  <mergeCells count="8">
    <mergeCell ref="K10:L10"/>
    <mergeCell ref="B11:G11"/>
    <mergeCell ref="J4:L5"/>
    <mergeCell ref="B9:G9"/>
    <mergeCell ref="B10:G10"/>
    <mergeCell ref="B6:G6"/>
    <mergeCell ref="B7:G7"/>
    <mergeCell ref="B8:G8"/>
  </mergeCells>
  <dataValidations count="7">
    <dataValidation allowBlank="1" showInputMessage="1" showErrorMessage="1" promptTitle="title" prompt="A name given to the resource." sqref="B7:G7"/>
    <dataValidation allowBlank="1" showInputMessage="1" showErrorMessage="1" promptTitle="created" prompt="The date this resource was publiched online, not data collection or original publication date." sqref="B8:G8"/>
    <dataValidation allowBlank="1" showInputMessage="1" showErrorMessage="1" promptTitle="bibliographicCitation" prompt="Expected citation as you would like it." sqref="B9:G9"/>
    <dataValidation allowBlank="1" showInputMessage="1" showErrorMessage="1" promptTitle="description" prompt="Abstract or concise description" sqref="B10:G10"/>
    <dataValidation allowBlank="1" showInputMessage="1" showErrorMessage="1" promptTitle="creator" prompt="An entity primarily responsible for making the resource." sqref="B15:L15"/>
    <dataValidation allowBlank="1" showInputMessage="1" showErrorMessage="1" promptTitle="rightsHolder" prompt="A person or organization owning or managing rights over the resource. Can be institute or individual." sqref="B16:L16"/>
    <dataValidation allowBlank="1" showInputMessage="1" showErrorMessage="1" promptTitle="footprintWKT" prompt="A WKT object of a N,S,E,W bounding box that encloses the dataset position." sqref="K10:L1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Please choose from recognized Creative Commons Licenses" promptTitle="accessRights" prompt="Information about who can access the resource or an indication of its security status. Access Rights may include information regarding access or restrictions based on privacy, security, or other policies ">
          <x14:formula1>
            <xm:f>ContextDependents!$C$1:$C$4</xm:f>
          </x14:formula1>
          <xm:sqref>B11:G11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4.9989318521683403E-2"/>
  </sheetPr>
  <dimension ref="A1:H19"/>
  <sheetViews>
    <sheetView workbookViewId="0">
      <selection activeCell="L17" sqref="L17"/>
    </sheetView>
  </sheetViews>
  <sheetFormatPr baseColWidth="10" defaultColWidth="9" defaultRowHeight="16" x14ac:dyDescent="0.2"/>
  <cols>
    <col min="1" max="1" width="41.6640625" style="38" customWidth="1"/>
    <col min="2" max="2" width="15.33203125" style="38" customWidth="1"/>
    <col min="3" max="6" width="15.33203125" customWidth="1"/>
    <col min="7" max="7" width="18.83203125" customWidth="1"/>
    <col min="8" max="8" width="15.33203125" customWidth="1"/>
  </cols>
  <sheetData>
    <row r="1" spans="1:8" ht="20" x14ac:dyDescent="0.2">
      <c r="A1" s="109" t="s">
        <v>450</v>
      </c>
      <c r="B1" s="110" t="s">
        <v>451</v>
      </c>
    </row>
    <row r="2" spans="1:8" ht="20" x14ac:dyDescent="0.2">
      <c r="A2" s="108"/>
      <c r="B2" s="110" t="s">
        <v>486</v>
      </c>
    </row>
    <row r="3" spans="1:8" ht="20" customHeight="1" x14ac:dyDescent="0.2">
      <c r="B3" s="110" t="s">
        <v>496</v>
      </c>
    </row>
    <row r="5" spans="1:8" ht="17" thickBot="1" x14ac:dyDescent="0.25"/>
    <row r="6" spans="1:8" ht="21" customHeight="1" x14ac:dyDescent="0.2">
      <c r="A6" s="96" t="s">
        <v>485</v>
      </c>
      <c r="B6" s="97" t="s">
        <v>430</v>
      </c>
      <c r="C6" s="98"/>
      <c r="D6" s="98"/>
      <c r="E6" s="98"/>
      <c r="F6" s="98"/>
      <c r="G6" s="96" t="s">
        <v>459</v>
      </c>
      <c r="H6" s="116"/>
    </row>
    <row r="7" spans="1:8" x14ac:dyDescent="0.2">
      <c r="A7" s="99"/>
      <c r="B7" s="39"/>
      <c r="C7" s="39"/>
      <c r="D7" s="39"/>
      <c r="E7" s="39"/>
      <c r="F7" s="39"/>
      <c r="G7" s="101" t="s">
        <v>469</v>
      </c>
      <c r="H7" s="119" t="s">
        <v>273</v>
      </c>
    </row>
    <row r="8" spans="1:8" x14ac:dyDescent="0.2">
      <c r="A8" s="100" t="s">
        <v>452</v>
      </c>
      <c r="B8" s="222"/>
      <c r="C8" s="222"/>
      <c r="D8" s="118"/>
      <c r="E8" s="179" t="s">
        <v>580</v>
      </c>
      <c r="F8" s="180" t="s">
        <v>578</v>
      </c>
      <c r="G8" s="101" t="s">
        <v>470</v>
      </c>
      <c r="H8" s="119" t="s">
        <v>274</v>
      </c>
    </row>
    <row r="9" spans="1:8" x14ac:dyDescent="0.2">
      <c r="A9" s="114" t="s">
        <v>454</v>
      </c>
      <c r="B9" s="222"/>
      <c r="C9" s="222"/>
      <c r="D9" s="118"/>
      <c r="E9" s="179" t="s">
        <v>579</v>
      </c>
      <c r="F9" s="178"/>
      <c r="G9" s="101" t="s">
        <v>0</v>
      </c>
      <c r="H9" s="119"/>
    </row>
    <row r="10" spans="1:8" x14ac:dyDescent="0.2">
      <c r="A10" s="102" t="s">
        <v>461</v>
      </c>
      <c r="B10" s="223"/>
      <c r="C10" s="223"/>
      <c r="D10" s="223"/>
      <c r="E10" s="223"/>
      <c r="F10" s="224"/>
      <c r="G10" s="101" t="s">
        <v>471</v>
      </c>
      <c r="H10" s="119"/>
    </row>
    <row r="11" spans="1:8" x14ac:dyDescent="0.2">
      <c r="A11" s="114" t="s">
        <v>460</v>
      </c>
      <c r="B11" s="225"/>
      <c r="C11" s="225"/>
      <c r="D11" s="225"/>
      <c r="E11" s="225"/>
      <c r="F11" s="226"/>
      <c r="G11" s="101" t="s">
        <v>472</v>
      </c>
      <c r="H11" s="119"/>
    </row>
    <row r="12" spans="1:8" x14ac:dyDescent="0.2">
      <c r="A12" s="102" t="s">
        <v>458</v>
      </c>
      <c r="B12" s="223"/>
      <c r="C12" s="223"/>
      <c r="D12" s="223"/>
      <c r="E12" s="223"/>
      <c r="F12" s="224"/>
      <c r="G12" s="101" t="s">
        <v>473</v>
      </c>
      <c r="H12" s="119"/>
    </row>
    <row r="13" spans="1:8" x14ac:dyDescent="0.2">
      <c r="A13" s="102" t="s">
        <v>457</v>
      </c>
      <c r="B13" s="229"/>
      <c r="C13" s="229"/>
      <c r="D13" s="229"/>
      <c r="E13" s="229"/>
      <c r="F13" s="230"/>
      <c r="G13" s="101" t="s">
        <v>474</v>
      </c>
      <c r="H13" s="119"/>
    </row>
    <row r="14" spans="1:8" ht="17" thickBot="1" x14ac:dyDescent="0.25">
      <c r="A14" s="102"/>
      <c r="B14" s="229"/>
      <c r="C14" s="229"/>
      <c r="D14" s="229"/>
      <c r="E14" s="229"/>
      <c r="F14" s="230"/>
      <c r="G14" s="113" t="s">
        <v>475</v>
      </c>
      <c r="H14" s="120"/>
    </row>
    <row r="15" spans="1:8" x14ac:dyDescent="0.2">
      <c r="A15" s="117" t="s">
        <v>456</v>
      </c>
      <c r="B15" s="229"/>
      <c r="C15" s="229"/>
      <c r="D15" s="229"/>
      <c r="E15" s="229"/>
      <c r="F15" s="230"/>
      <c r="G15" s="121"/>
      <c r="H15" s="119"/>
    </row>
    <row r="16" spans="1:8" x14ac:dyDescent="0.2">
      <c r="A16" s="117"/>
      <c r="B16" s="229"/>
      <c r="C16" s="229"/>
      <c r="D16" s="229"/>
      <c r="E16" s="229"/>
      <c r="F16" s="230"/>
      <c r="G16" s="121"/>
      <c r="H16" s="119"/>
    </row>
    <row r="17" spans="1:8" x14ac:dyDescent="0.2">
      <c r="A17" s="117"/>
      <c r="B17" s="229"/>
      <c r="C17" s="229"/>
      <c r="D17" s="229"/>
      <c r="E17" s="229"/>
      <c r="F17" s="230"/>
      <c r="G17" s="121"/>
      <c r="H17" s="119"/>
    </row>
    <row r="18" spans="1:8" ht="17" thickBot="1" x14ac:dyDescent="0.25">
      <c r="A18" s="103" t="s">
        <v>455</v>
      </c>
      <c r="B18" s="227"/>
      <c r="C18" s="227"/>
      <c r="D18" s="227"/>
      <c r="E18" s="227"/>
      <c r="F18" s="228"/>
      <c r="G18" s="122"/>
      <c r="H18" s="120"/>
    </row>
    <row r="19" spans="1:8" ht="15" customHeight="1" x14ac:dyDescent="0.2">
      <c r="H19" s="130"/>
    </row>
  </sheetData>
  <mergeCells count="8">
    <mergeCell ref="B8:C8"/>
    <mergeCell ref="B12:F12"/>
    <mergeCell ref="B11:F11"/>
    <mergeCell ref="B18:F18"/>
    <mergeCell ref="B15:F17"/>
    <mergeCell ref="B13:F14"/>
    <mergeCell ref="B10:F10"/>
    <mergeCell ref="B9:C9"/>
  </mergeCells>
  <dataValidations count="15">
    <dataValidation allowBlank="1" showInputMessage="1" showErrorMessage="1" promptTitle="taxonID" prompt="An identifier for the set of taxon information (data associated with the Taxon class). May be a global unique identifier or an identifier specific to the data set. If possible match with OBIS." sqref="B8:C8"/>
    <dataValidation allowBlank="1" showInputMessage="1" showErrorMessage="1" promptTitle="scientificNameID" prompt="An identifier for the nomenclatural (not taxonomic) details of a scientific name. Match with WoRMS Aphia ID." sqref="B9:C9"/>
    <dataValidation allowBlank="1" showInputMessage="1" showErrorMessage="1" promptTitle="acceptedNameUsageID" prompt="An identifier for the name usage (documented meaning of the name according to a source) of the currently valid (zoological) or accepted (botanical) taxon." sqref="B10:F10"/>
    <dataValidation allowBlank="1" showInputMessage="1" showErrorMessage="1" promptTitle="scientificName" prompt="The full scientific name only (additional authorship and date information if known, should be added to the field below)" sqref="B11:F11"/>
    <dataValidation allowBlank="1" showInputMessage="1" showErrorMessage="1" promptTitle="scientificNameAuthorship" prompt="The authorship information for the scientificName formatted according to the conventions of the applicable nomenclatural code." sqref="B12:F12"/>
    <dataValidation allowBlank="1" showInputMessage="1" showErrorMessage="1" promptTitle="taxonRemarks" prompt="Comments or notes about the taxon or name." sqref="B13:F14"/>
    <dataValidation allowBlank="1" showInputMessage="1" showErrorMessage="1" promptTitle="taxonDescription" prompt="Brief description of the taxon if applicable, suited for the website." sqref="B15:F17"/>
    <dataValidation allowBlank="1" showInputMessage="1" showErrorMessage="1" promptTitle="taxonImage" prompt="Image of the taxon. Don't forget to send to SponGIS!" sqref="B18:F18"/>
    <dataValidation allowBlank="1" showInputMessage="1" showErrorMessage="1" promptTitle="kingdom" prompt="The full scientific name of the kingdom in which the taxon is classified" sqref="H7"/>
    <dataValidation allowBlank="1" showInputMessage="1" showErrorMessage="1" promptTitle="phylum" prompt="The full scientific name of the phylum in which the taxon is classified" sqref="H8"/>
    <dataValidation allowBlank="1" showInputMessage="1" showErrorMessage="1" promptTitle="class" prompt="The full scientific name of the class in which the taxon is classified." sqref="H9"/>
    <dataValidation allowBlank="1" showInputMessage="1" showErrorMessage="1" promptTitle="order" prompt="The full scientific name of the order in which the taxon is classified." sqref="H10"/>
    <dataValidation allowBlank="1" showInputMessage="1" showErrorMessage="1" promptTitle="family" prompt="The full scientific name of the family in which the taxon is classified." sqref="H11"/>
    <dataValidation allowBlank="1" showInputMessage="1" showErrorMessage="1" promptTitle="genus" prompt="The full scientific name of the genus in which the taxon is classified." sqref="H12"/>
    <dataValidation allowBlank="1" showInputMessage="1" showErrorMessage="1" promptTitle="subgenus" prompt="The full scientific name of the subgenus in which the taxon is classified" sqref="H13"/>
  </dataValidations>
  <hyperlinks>
    <hyperlink ref="E8" r:id="rId1"/>
    <hyperlink ref="E9" r:id="rId2"/>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taxonRank" prompt="The taxonomic rank of the most specific name in the scientificName">
          <x14:formula1>
            <xm:f>ContextDependents!$H$1:$H$7</xm:f>
          </x14:formula1>
          <xm:sqref>H14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4.9989318521683403E-2"/>
  </sheetPr>
  <dimension ref="A1:J57"/>
  <sheetViews>
    <sheetView workbookViewId="0">
      <selection activeCell="C28" sqref="C28"/>
    </sheetView>
  </sheetViews>
  <sheetFormatPr baseColWidth="10" defaultColWidth="9" defaultRowHeight="16" x14ac:dyDescent="0.2"/>
  <cols>
    <col min="1" max="1" width="49" style="38" customWidth="1"/>
    <col min="2" max="2" width="15.33203125" style="38" customWidth="1"/>
    <col min="3" max="6" width="15.33203125" customWidth="1"/>
    <col min="7" max="7" width="18.83203125" customWidth="1"/>
    <col min="8" max="8" width="30.33203125" customWidth="1"/>
    <col min="9" max="9" width="27.5" customWidth="1"/>
    <col min="11" max="11" width="11.83203125" customWidth="1"/>
    <col min="15" max="15" width="8.33203125" customWidth="1"/>
    <col min="16" max="16" width="18.1640625" customWidth="1"/>
  </cols>
  <sheetData>
    <row r="1" spans="1:10" ht="20" x14ac:dyDescent="0.2">
      <c r="A1" s="109" t="s">
        <v>524</v>
      </c>
      <c r="C1" s="110" t="s">
        <v>486</v>
      </c>
      <c r="I1" t="s">
        <v>575</v>
      </c>
    </row>
    <row r="2" spans="1:10" ht="20" x14ac:dyDescent="0.2">
      <c r="A2" s="108"/>
      <c r="C2" s="110" t="s">
        <v>525</v>
      </c>
    </row>
    <row r="3" spans="1:10" ht="17" thickBot="1" x14ac:dyDescent="0.25">
      <c r="B3" s="56"/>
      <c r="C3" s="50"/>
      <c r="D3" s="50"/>
      <c r="E3" s="50"/>
      <c r="F3" s="50"/>
      <c r="G3" s="50"/>
      <c r="H3" s="50"/>
      <c r="I3" s="50"/>
      <c r="J3" s="50"/>
    </row>
    <row r="4" spans="1:10" ht="20" x14ac:dyDescent="0.2">
      <c r="A4" s="96" t="s">
        <v>464</v>
      </c>
      <c r="B4" s="97" t="s">
        <v>453</v>
      </c>
      <c r="C4" s="98"/>
      <c r="D4" s="98"/>
      <c r="E4" s="98"/>
      <c r="F4" s="98"/>
      <c r="G4" s="142" t="s">
        <v>465</v>
      </c>
      <c r="H4" s="143"/>
      <c r="I4" s="144"/>
      <c r="J4" s="50"/>
    </row>
    <row r="5" spans="1:10" ht="19" customHeight="1" x14ac:dyDescent="0.2">
      <c r="A5" s="99"/>
      <c r="B5" s="39"/>
      <c r="C5" s="39"/>
      <c r="D5" s="39"/>
      <c r="E5" s="39"/>
      <c r="F5" s="39"/>
      <c r="G5" s="145" t="s">
        <v>468</v>
      </c>
      <c r="H5" s="124" t="s">
        <v>503</v>
      </c>
      <c r="I5" s="146"/>
      <c r="J5" s="50"/>
    </row>
    <row r="6" spans="1:10" ht="18" customHeight="1" x14ac:dyDescent="0.2">
      <c r="A6" s="115" t="s">
        <v>462</v>
      </c>
      <c r="B6" s="231">
        <f>'1 Dataset Details'!$B$6:$G$6</f>
        <v>0</v>
      </c>
      <c r="C6" s="231"/>
      <c r="D6" s="231"/>
      <c r="E6" s="231"/>
      <c r="F6" s="231"/>
      <c r="G6" s="147" t="s">
        <v>502</v>
      </c>
      <c r="H6" s="44" t="s">
        <v>504</v>
      </c>
      <c r="I6" s="148"/>
      <c r="J6" s="50"/>
    </row>
    <row r="7" spans="1:10" ht="18" customHeight="1" x14ac:dyDescent="0.2">
      <c r="A7" s="114" t="s">
        <v>429</v>
      </c>
      <c r="B7" s="232"/>
      <c r="C7" s="232"/>
      <c r="D7" s="232"/>
      <c r="E7" s="232"/>
      <c r="F7" s="232"/>
      <c r="G7" s="132"/>
      <c r="H7" s="44" t="s">
        <v>505</v>
      </c>
      <c r="I7" s="148"/>
      <c r="J7" s="50"/>
    </row>
    <row r="8" spans="1:10" ht="18" customHeight="1" x14ac:dyDescent="0.2">
      <c r="A8" s="102" t="s">
        <v>463</v>
      </c>
      <c r="B8" s="229"/>
      <c r="C8" s="229"/>
      <c r="D8" s="229"/>
      <c r="E8" s="229"/>
      <c r="F8" s="229"/>
      <c r="G8" s="132"/>
      <c r="H8" s="44" t="s">
        <v>406</v>
      </c>
      <c r="I8" s="148"/>
      <c r="J8" s="50"/>
    </row>
    <row r="9" spans="1:10" ht="18" customHeight="1" x14ac:dyDescent="0.2">
      <c r="A9" s="123" t="s">
        <v>476</v>
      </c>
      <c r="B9" s="233"/>
      <c r="C9" s="233"/>
      <c r="D9" s="233"/>
      <c r="E9" s="131"/>
      <c r="F9" s="131"/>
      <c r="G9" s="149"/>
      <c r="H9" s="125" t="s">
        <v>506</v>
      </c>
      <c r="I9" s="150"/>
      <c r="J9" s="50"/>
    </row>
    <row r="10" spans="1:10" ht="18" customHeight="1" x14ac:dyDescent="0.2">
      <c r="A10" s="101" t="s">
        <v>497</v>
      </c>
      <c r="B10" s="233"/>
      <c r="C10" s="233"/>
      <c r="D10" s="233"/>
      <c r="E10" s="233"/>
      <c r="F10" s="233"/>
      <c r="G10" s="145" t="s">
        <v>466</v>
      </c>
      <c r="H10" s="124" t="s">
        <v>508</v>
      </c>
      <c r="I10" s="146"/>
      <c r="J10" s="50"/>
    </row>
    <row r="11" spans="1:10" ht="18" customHeight="1" x14ac:dyDescent="0.2">
      <c r="A11" s="101" t="s">
        <v>499</v>
      </c>
      <c r="B11" s="233"/>
      <c r="C11" s="233"/>
      <c r="D11" s="233"/>
      <c r="E11" s="233"/>
      <c r="F11" s="233"/>
      <c r="G11" s="132"/>
      <c r="H11" s="44" t="s">
        <v>507</v>
      </c>
      <c r="I11" s="148"/>
      <c r="J11" s="50"/>
    </row>
    <row r="12" spans="1:10" ht="18" customHeight="1" x14ac:dyDescent="0.2">
      <c r="A12" s="101" t="s">
        <v>500</v>
      </c>
      <c r="B12" s="233"/>
      <c r="C12" s="233"/>
      <c r="D12" s="233"/>
      <c r="E12" s="233"/>
      <c r="F12" s="233"/>
      <c r="G12" s="176" t="s">
        <v>576</v>
      </c>
      <c r="H12" s="126" t="s">
        <v>39</v>
      </c>
      <c r="I12" s="148"/>
      <c r="J12" s="50"/>
    </row>
    <row r="13" spans="1:10" ht="18" customHeight="1" x14ac:dyDescent="0.2">
      <c r="A13" s="101" t="s">
        <v>498</v>
      </c>
      <c r="B13" s="233"/>
      <c r="C13" s="233"/>
      <c r="D13" s="233"/>
      <c r="E13" s="233"/>
      <c r="F13" s="233"/>
      <c r="G13" s="132"/>
      <c r="H13" s="126" t="s">
        <v>41</v>
      </c>
      <c r="I13" s="148"/>
      <c r="J13" s="50"/>
    </row>
    <row r="14" spans="1:10" ht="18" customHeight="1" x14ac:dyDescent="0.2">
      <c r="A14" s="101" t="s">
        <v>501</v>
      </c>
      <c r="B14" s="233"/>
      <c r="C14" s="233"/>
      <c r="D14" s="233"/>
      <c r="E14" s="233"/>
      <c r="F14" s="233"/>
      <c r="G14" s="132"/>
      <c r="H14" s="44" t="s">
        <v>509</v>
      </c>
      <c r="I14" s="148"/>
      <c r="J14" s="50"/>
    </row>
    <row r="15" spans="1:10" ht="18" customHeight="1" x14ac:dyDescent="0.2">
      <c r="A15" s="101"/>
      <c r="B15" s="233"/>
      <c r="C15" s="233"/>
      <c r="D15" s="233"/>
      <c r="E15" s="233"/>
      <c r="F15" s="233"/>
      <c r="G15" s="149"/>
      <c r="H15" s="125" t="s">
        <v>510</v>
      </c>
      <c r="I15" s="150"/>
      <c r="J15" s="50"/>
    </row>
    <row r="16" spans="1:10" ht="18" customHeight="1" x14ac:dyDescent="0.2">
      <c r="A16" s="101" t="s">
        <v>520</v>
      </c>
      <c r="B16" s="234"/>
      <c r="C16" s="234"/>
      <c r="D16" s="234"/>
      <c r="E16" s="234"/>
      <c r="F16" s="234"/>
      <c r="G16" s="132" t="s">
        <v>467</v>
      </c>
      <c r="H16" s="44" t="s">
        <v>512</v>
      </c>
      <c r="I16" s="148"/>
      <c r="J16" s="50"/>
    </row>
    <row r="17" spans="1:10" ht="18" customHeight="1" x14ac:dyDescent="0.2">
      <c r="A17" s="160"/>
      <c r="B17" s="234"/>
      <c r="C17" s="234"/>
      <c r="D17" s="234"/>
      <c r="E17" s="234"/>
      <c r="F17" s="234"/>
      <c r="G17" s="132"/>
      <c r="H17" s="44" t="s">
        <v>511</v>
      </c>
      <c r="I17" s="148"/>
      <c r="J17" s="50"/>
    </row>
    <row r="18" spans="1:10" ht="18" customHeight="1" thickBot="1" x14ac:dyDescent="0.25">
      <c r="A18" s="112"/>
      <c r="B18" s="234"/>
      <c r="C18" s="234"/>
      <c r="D18" s="234"/>
      <c r="E18" s="234"/>
      <c r="F18" s="234"/>
      <c r="G18" s="132"/>
      <c r="H18" s="44" t="s">
        <v>513</v>
      </c>
      <c r="I18" s="148"/>
      <c r="J18" s="50"/>
    </row>
    <row r="19" spans="1:10" ht="20" x14ac:dyDescent="0.2">
      <c r="A19" s="161" t="s">
        <v>521</v>
      </c>
      <c r="B19" s="162" t="s">
        <v>522</v>
      </c>
      <c r="C19" s="163"/>
      <c r="D19" s="163"/>
      <c r="E19" s="163"/>
      <c r="F19" s="163"/>
      <c r="G19" s="163"/>
      <c r="H19" s="163"/>
      <c r="I19" s="164"/>
    </row>
    <row r="20" spans="1:10" ht="18" customHeight="1" x14ac:dyDescent="0.2">
      <c r="A20" s="159" t="s">
        <v>429</v>
      </c>
      <c r="B20" s="151">
        <f>$B7</f>
        <v>0</v>
      </c>
      <c r="C20" s="151">
        <f t="shared" ref="C20:F20" si="0">$B7</f>
        <v>0</v>
      </c>
      <c r="D20" s="151">
        <f t="shared" si="0"/>
        <v>0</v>
      </c>
      <c r="E20" s="151">
        <f t="shared" si="0"/>
        <v>0</v>
      </c>
      <c r="F20" s="151">
        <f t="shared" si="0"/>
        <v>0</v>
      </c>
      <c r="G20" s="153"/>
      <c r="H20" s="153"/>
      <c r="I20" s="154"/>
    </row>
    <row r="21" spans="1:10" ht="18" customHeight="1" x14ac:dyDescent="0.2">
      <c r="A21" s="157" t="s">
        <v>452</v>
      </c>
      <c r="B21" s="47"/>
      <c r="C21" s="153"/>
      <c r="D21" s="153"/>
      <c r="E21" s="153"/>
      <c r="F21" s="153"/>
      <c r="G21" s="153"/>
      <c r="H21" s="153"/>
      <c r="I21" s="154"/>
    </row>
    <row r="22" spans="1:10" ht="18" customHeight="1" x14ac:dyDescent="0.2">
      <c r="A22" s="165" t="s">
        <v>541</v>
      </c>
      <c r="C22" s="153"/>
      <c r="D22" s="153"/>
      <c r="E22" s="153"/>
      <c r="F22" s="153"/>
      <c r="G22" s="153"/>
      <c r="H22" s="153"/>
      <c r="I22" s="154"/>
    </row>
    <row r="23" spans="1:10" ht="18" customHeight="1" x14ac:dyDescent="0.2">
      <c r="A23" s="165" t="s">
        <v>535</v>
      </c>
      <c r="B23" s="47"/>
      <c r="C23" s="153"/>
      <c r="D23" s="153"/>
      <c r="E23" s="153"/>
      <c r="F23" s="153"/>
      <c r="G23" s="153"/>
      <c r="H23" s="153"/>
      <c r="I23" s="154"/>
    </row>
    <row r="24" spans="1:10" ht="18" customHeight="1" x14ac:dyDescent="0.2">
      <c r="A24" s="165" t="s">
        <v>536</v>
      </c>
      <c r="B24" s="47"/>
      <c r="C24" s="153"/>
      <c r="D24" s="153"/>
      <c r="E24" s="153"/>
      <c r="F24" s="153"/>
      <c r="G24" s="153"/>
      <c r="H24" s="153"/>
      <c r="I24" s="154"/>
    </row>
    <row r="25" spans="1:10" ht="18" customHeight="1" x14ac:dyDescent="0.2">
      <c r="A25" s="165" t="s">
        <v>539</v>
      </c>
      <c r="B25" s="47"/>
      <c r="C25" s="153"/>
      <c r="D25" s="153"/>
      <c r="E25" s="153"/>
      <c r="F25" s="153"/>
      <c r="G25" s="153"/>
      <c r="H25" s="153"/>
      <c r="I25" s="154"/>
    </row>
    <row r="26" spans="1:10" ht="18" customHeight="1" x14ac:dyDescent="0.2">
      <c r="A26" s="165" t="s">
        <v>538</v>
      </c>
      <c r="B26" s="47"/>
      <c r="C26" s="153"/>
      <c r="D26" s="153"/>
      <c r="E26" s="153"/>
      <c r="F26" s="153"/>
      <c r="G26" s="153"/>
      <c r="H26" s="153"/>
      <c r="I26" s="154"/>
    </row>
    <row r="27" spans="1:10" ht="18" customHeight="1" x14ac:dyDescent="0.2">
      <c r="A27" s="165" t="s">
        <v>537</v>
      </c>
      <c r="B27" s="47"/>
      <c r="C27" s="153"/>
      <c r="D27" s="153"/>
      <c r="E27" s="153"/>
      <c r="F27" s="153"/>
      <c r="G27" s="153"/>
      <c r="H27" s="153"/>
      <c r="I27" s="154"/>
    </row>
    <row r="28" spans="1:10" ht="18" customHeight="1" x14ac:dyDescent="0.2">
      <c r="A28" s="165" t="s">
        <v>540</v>
      </c>
      <c r="B28" s="47"/>
      <c r="C28" s="153"/>
      <c r="E28" s="153"/>
      <c r="F28" s="153"/>
      <c r="G28" s="153"/>
      <c r="H28" s="153"/>
      <c r="I28" s="154"/>
    </row>
    <row r="29" spans="1:10" ht="18" customHeight="1" x14ac:dyDescent="0.2">
      <c r="A29" s="165" t="s">
        <v>542</v>
      </c>
      <c r="B29" s="47"/>
      <c r="C29" s="153"/>
      <c r="D29" s="153"/>
      <c r="E29" s="153"/>
      <c r="F29" s="153"/>
      <c r="G29" s="153"/>
      <c r="H29" s="153"/>
      <c r="I29" s="154"/>
    </row>
    <row r="30" spans="1:10" ht="18" customHeight="1" x14ac:dyDescent="0.2">
      <c r="A30" s="165" t="s">
        <v>543</v>
      </c>
      <c r="B30" s="47"/>
      <c r="C30" s="153"/>
      <c r="D30" s="153"/>
      <c r="E30" s="153"/>
      <c r="F30" s="153"/>
      <c r="G30" s="153"/>
      <c r="H30" s="153"/>
      <c r="I30" s="154"/>
    </row>
    <row r="31" spans="1:10" ht="18" customHeight="1" x14ac:dyDescent="0.2">
      <c r="A31" s="165" t="s">
        <v>544</v>
      </c>
      <c r="B31" s="47"/>
      <c r="C31" s="153"/>
      <c r="D31" s="153"/>
      <c r="E31" s="153"/>
      <c r="F31" s="153"/>
      <c r="G31" s="153"/>
      <c r="H31" s="153"/>
      <c r="I31" s="154"/>
    </row>
    <row r="32" spans="1:10" ht="18" customHeight="1" x14ac:dyDescent="0.2">
      <c r="A32" s="165" t="s">
        <v>546</v>
      </c>
      <c r="B32" s="47"/>
      <c r="C32" s="153"/>
      <c r="D32" s="153"/>
      <c r="E32" s="153"/>
      <c r="F32" s="153"/>
      <c r="G32" s="153"/>
      <c r="H32" s="153"/>
      <c r="I32" s="154"/>
    </row>
    <row r="33" spans="1:9" ht="18" customHeight="1" x14ac:dyDescent="0.2">
      <c r="A33" s="165" t="s">
        <v>545</v>
      </c>
      <c r="B33" s="47"/>
      <c r="C33" s="153"/>
      <c r="D33" s="153"/>
      <c r="E33" s="153"/>
      <c r="F33" s="153"/>
      <c r="G33" s="153"/>
      <c r="H33" s="153"/>
      <c r="I33" s="154"/>
    </row>
    <row r="34" spans="1:9" ht="18" customHeight="1" x14ac:dyDescent="0.2">
      <c r="A34" s="165" t="s">
        <v>547</v>
      </c>
      <c r="B34" s="47"/>
      <c r="C34" s="153"/>
      <c r="D34" s="153"/>
      <c r="E34" s="153"/>
      <c r="F34" s="153"/>
      <c r="G34" s="153"/>
      <c r="H34" s="153"/>
      <c r="I34" s="154"/>
    </row>
    <row r="35" spans="1:9" ht="18" customHeight="1" x14ac:dyDescent="0.2">
      <c r="A35" s="165" t="s">
        <v>548</v>
      </c>
      <c r="B35" s="47"/>
      <c r="C35" s="153"/>
      <c r="D35" s="153"/>
      <c r="E35" s="153"/>
      <c r="F35" s="153"/>
      <c r="G35" s="153"/>
      <c r="H35" s="153"/>
      <c r="I35" s="154"/>
    </row>
    <row r="36" spans="1:9" ht="18" customHeight="1" x14ac:dyDescent="0.2">
      <c r="A36" s="165" t="s">
        <v>549</v>
      </c>
      <c r="B36" s="47"/>
      <c r="C36" s="153"/>
      <c r="D36" s="153"/>
      <c r="E36" s="153"/>
      <c r="F36" s="153"/>
      <c r="G36" s="153"/>
      <c r="H36" s="153"/>
      <c r="I36" s="154"/>
    </row>
    <row r="37" spans="1:9" ht="18" customHeight="1" x14ac:dyDescent="0.2">
      <c r="A37" s="158" t="s">
        <v>550</v>
      </c>
      <c r="B37" s="47"/>
      <c r="C37" s="153"/>
      <c r="D37" s="153"/>
      <c r="E37" s="153"/>
      <c r="F37" s="153"/>
      <c r="G37" s="153"/>
      <c r="H37" s="153"/>
      <c r="I37" s="154"/>
    </row>
    <row r="38" spans="1:9" ht="18" customHeight="1" x14ac:dyDescent="0.2">
      <c r="A38" s="165" t="s">
        <v>559</v>
      </c>
      <c r="B38" s="47"/>
      <c r="C38" s="153"/>
      <c r="D38" s="153"/>
      <c r="E38" s="153"/>
      <c r="F38" s="153"/>
      <c r="G38" s="153"/>
      <c r="H38" s="153"/>
      <c r="I38" s="154"/>
    </row>
    <row r="39" spans="1:9" ht="18" customHeight="1" x14ac:dyDescent="0.2">
      <c r="A39" s="165" t="s">
        <v>560</v>
      </c>
      <c r="B39" s="47"/>
      <c r="C39" s="153"/>
      <c r="D39" s="153"/>
      <c r="E39" s="153"/>
      <c r="F39" s="153"/>
      <c r="G39" s="153"/>
      <c r="H39" s="153"/>
      <c r="I39" s="154"/>
    </row>
    <row r="40" spans="1:9" ht="18" customHeight="1" x14ac:dyDescent="0.2">
      <c r="A40" s="165" t="s">
        <v>561</v>
      </c>
      <c r="B40" s="47"/>
      <c r="C40" s="153"/>
      <c r="D40" s="153"/>
      <c r="E40" s="153"/>
      <c r="F40" s="153"/>
      <c r="G40" s="153"/>
      <c r="H40" s="153"/>
      <c r="I40" s="154"/>
    </row>
    <row r="41" spans="1:9" ht="18" customHeight="1" x14ac:dyDescent="0.2">
      <c r="A41" s="165" t="s">
        <v>562</v>
      </c>
      <c r="B41" s="47"/>
      <c r="C41" s="153"/>
      <c r="D41" s="153"/>
      <c r="E41" s="153"/>
      <c r="F41" s="153"/>
      <c r="G41" s="153"/>
      <c r="H41" s="153"/>
      <c r="I41" s="154"/>
    </row>
    <row r="42" spans="1:9" ht="18" customHeight="1" x14ac:dyDescent="0.2">
      <c r="A42" s="165" t="s">
        <v>563</v>
      </c>
      <c r="B42" s="47"/>
      <c r="C42" s="153"/>
      <c r="D42" s="153"/>
      <c r="E42" s="153"/>
      <c r="F42" s="153"/>
      <c r="G42" s="153"/>
      <c r="H42" s="153"/>
      <c r="I42" s="154"/>
    </row>
    <row r="43" spans="1:9" ht="18" customHeight="1" x14ac:dyDescent="0.2">
      <c r="A43" s="165" t="s">
        <v>564</v>
      </c>
      <c r="B43" s="47"/>
      <c r="C43" s="153"/>
      <c r="D43" s="153"/>
      <c r="E43" s="153"/>
      <c r="F43" s="153"/>
      <c r="G43" s="153"/>
      <c r="H43" s="153"/>
      <c r="I43" s="154"/>
    </row>
    <row r="44" spans="1:9" ht="18" customHeight="1" x14ac:dyDescent="0.2">
      <c r="A44" s="158" t="s">
        <v>565</v>
      </c>
      <c r="B44" s="47"/>
      <c r="C44" s="153"/>
      <c r="D44" s="153"/>
      <c r="E44" s="153"/>
      <c r="F44" s="153"/>
      <c r="G44" s="153"/>
      <c r="H44" s="153"/>
      <c r="I44" s="154"/>
    </row>
    <row r="45" spans="1:9" ht="18" customHeight="1" x14ac:dyDescent="0.2">
      <c r="A45" s="166" t="s">
        <v>566</v>
      </c>
      <c r="B45" s="47"/>
      <c r="C45" s="153"/>
      <c r="D45" s="153"/>
      <c r="E45" s="153"/>
      <c r="F45" s="153"/>
      <c r="G45" s="153"/>
      <c r="H45" s="153"/>
      <c r="I45" s="154"/>
    </row>
    <row r="46" spans="1:9" ht="18" customHeight="1" thickBot="1" x14ac:dyDescent="0.25">
      <c r="A46" s="167" t="s">
        <v>567</v>
      </c>
      <c r="B46" s="152"/>
      <c r="C46" s="155"/>
      <c r="D46" s="155"/>
      <c r="E46" s="155"/>
      <c r="F46" s="155"/>
      <c r="G46" s="155"/>
      <c r="H46" s="155"/>
      <c r="I46" s="156"/>
    </row>
    <row r="47" spans="1:9" ht="20" x14ac:dyDescent="0.2">
      <c r="A47" s="161" t="s">
        <v>558</v>
      </c>
      <c r="B47" s="168" t="s">
        <v>523</v>
      </c>
      <c r="C47" s="169"/>
      <c r="D47" s="169"/>
      <c r="E47" s="169"/>
      <c r="F47" s="169"/>
      <c r="G47" s="169"/>
      <c r="H47" s="169"/>
      <c r="I47" s="170"/>
    </row>
    <row r="48" spans="1:9" x14ac:dyDescent="0.2">
      <c r="A48" s="171" t="s">
        <v>429</v>
      </c>
      <c r="B48" s="151">
        <f>$B7</f>
        <v>0</v>
      </c>
      <c r="C48" s="151">
        <f t="shared" ref="C48:F48" si="1">$B7</f>
        <v>0</v>
      </c>
      <c r="D48" s="151">
        <f t="shared" si="1"/>
        <v>0</v>
      </c>
      <c r="E48" s="151">
        <f t="shared" si="1"/>
        <v>0</v>
      </c>
      <c r="F48" s="151">
        <f t="shared" si="1"/>
        <v>0</v>
      </c>
      <c r="G48" s="153"/>
      <c r="H48" s="153"/>
      <c r="I48" s="154"/>
    </row>
    <row r="49" spans="1:9" ht="18" customHeight="1" x14ac:dyDescent="0.2">
      <c r="A49" s="165" t="s">
        <v>527</v>
      </c>
      <c r="B49" s="47"/>
      <c r="C49" s="47"/>
      <c r="D49" s="47"/>
      <c r="E49" s="47"/>
      <c r="F49" s="47"/>
      <c r="G49" s="153"/>
      <c r="H49" s="153"/>
      <c r="I49" s="154"/>
    </row>
    <row r="50" spans="1:9" ht="18" customHeight="1" x14ac:dyDescent="0.2">
      <c r="A50" s="165" t="s">
        <v>528</v>
      </c>
      <c r="B50" s="47"/>
      <c r="C50" s="47"/>
      <c r="D50" s="47"/>
      <c r="E50" s="47"/>
      <c r="F50" s="47"/>
      <c r="G50" s="153"/>
      <c r="H50" s="153"/>
      <c r="I50" s="154"/>
    </row>
    <row r="51" spans="1:9" ht="18" customHeight="1" x14ac:dyDescent="0.2">
      <c r="A51" s="165" t="s">
        <v>529</v>
      </c>
      <c r="B51" s="47"/>
      <c r="C51" s="47"/>
      <c r="D51" s="47"/>
      <c r="E51" s="47"/>
      <c r="F51" s="47"/>
      <c r="G51" s="153"/>
      <c r="H51" s="153"/>
      <c r="I51" s="154"/>
    </row>
    <row r="52" spans="1:9" ht="18" customHeight="1" x14ac:dyDescent="0.2">
      <c r="A52" s="165" t="s">
        <v>530</v>
      </c>
      <c r="B52" s="47"/>
      <c r="C52" s="47"/>
      <c r="D52" s="47"/>
      <c r="E52" s="47"/>
      <c r="F52" s="47"/>
      <c r="G52" s="153"/>
      <c r="H52" s="153"/>
      <c r="I52" s="154"/>
    </row>
    <row r="53" spans="1:9" ht="18" customHeight="1" x14ac:dyDescent="0.2">
      <c r="A53" s="165" t="s">
        <v>531</v>
      </c>
      <c r="B53" s="47"/>
      <c r="C53" s="47"/>
      <c r="D53" s="47"/>
      <c r="E53" s="47"/>
      <c r="F53" s="47"/>
      <c r="G53" s="153"/>
      <c r="H53" s="153"/>
      <c r="I53" s="154"/>
    </row>
    <row r="54" spans="1:9" ht="18" customHeight="1" x14ac:dyDescent="0.2">
      <c r="A54" s="165" t="s">
        <v>532</v>
      </c>
      <c r="B54" s="47"/>
      <c r="C54" s="47"/>
      <c r="D54" s="47"/>
      <c r="E54" s="47"/>
      <c r="F54" s="47"/>
      <c r="G54" s="153"/>
      <c r="H54" s="153"/>
      <c r="I54" s="154"/>
    </row>
    <row r="55" spans="1:9" ht="18" customHeight="1" x14ac:dyDescent="0.2">
      <c r="A55" s="165" t="s">
        <v>533</v>
      </c>
      <c r="B55" s="47"/>
      <c r="C55" s="47"/>
      <c r="D55" s="47"/>
      <c r="E55" s="47"/>
      <c r="F55" s="47"/>
      <c r="G55" s="153"/>
      <c r="H55" s="153"/>
      <c r="I55" s="154"/>
    </row>
    <row r="56" spans="1:9" ht="18" customHeight="1" x14ac:dyDescent="0.2">
      <c r="A56" s="165" t="s">
        <v>534</v>
      </c>
      <c r="B56" s="47"/>
      <c r="C56" s="47"/>
      <c r="D56" s="47"/>
      <c r="E56" s="47"/>
      <c r="F56" s="47"/>
      <c r="G56" s="153"/>
      <c r="H56" s="153"/>
      <c r="I56" s="154"/>
    </row>
    <row r="57" spans="1:9" ht="18" customHeight="1" thickBot="1" x14ac:dyDescent="0.25">
      <c r="A57" s="167" t="s">
        <v>572</v>
      </c>
      <c r="B57" s="152"/>
      <c r="C57" s="152"/>
      <c r="D57" s="152"/>
      <c r="E57" s="152"/>
      <c r="F57" s="152"/>
      <c r="G57" s="155"/>
      <c r="H57" s="155"/>
      <c r="I57" s="156"/>
    </row>
  </sheetData>
  <dataConsolidate/>
  <mergeCells count="10">
    <mergeCell ref="B12:F12"/>
    <mergeCell ref="B13:F13"/>
    <mergeCell ref="B8:F8"/>
    <mergeCell ref="B14:F15"/>
    <mergeCell ref="B16:F18"/>
    <mergeCell ref="B6:F6"/>
    <mergeCell ref="B7:F7"/>
    <mergeCell ref="B9:D9"/>
    <mergeCell ref="B10:F10"/>
    <mergeCell ref="B11:F11"/>
  </mergeCells>
  <dataValidations count="56">
    <dataValidation allowBlank="1" showInputMessage="1" showErrorMessage="1" promptTitle="eventID" prompt="An identifier for the set of information associated with an Event (something that occurs at a place and time)." sqref="B7:F7"/>
    <dataValidation allowBlank="1" showInputMessage="1" showErrorMessage="1" promptTitle="parentEventID" prompt="An identifier for the broader Event that groups this and potentially other Events. I.E. Could be a Cruise as a previous event, and then that becomes a Parent Event. Events do not need to have Occurrences or Measurements." sqref="B8:F8"/>
    <dataValidation allowBlank="1" showInputMessage="1" showErrorMessage="1" promptTitle="eventDate" prompt="The date-time or interval during which an Event occurred. For occurrences, this is the date-time when the event was recorded." sqref="B9:D9"/>
    <dataValidation allowBlank="1" showInputMessage="1" showErrorMessage="1" promptTitle="samplingProtocol" prompt="The name of, reference to, or description of the method or protocol used during an Event." sqref="B10:F10"/>
    <dataValidation allowBlank="1" showInputMessage="1" showErrorMessage="1" promptTitle="sampleSizeValue" prompt="A numeric value for a measurement of the size (time duration, length, area, or volume) of a sample in a sampling event." sqref="B11:F11"/>
    <dataValidation allowBlank="1" showInputMessage="1" showErrorMessage="1" promptTitle="sampleSizeUnit" prompt="The unit of measurement of the size (time duration, length, area, or volume) of a sample in a sampling event." sqref="B12:F12"/>
    <dataValidation allowBlank="1" showInputMessage="1" showErrorMessage="1" promptTitle="samplingEffort" prompt="The amount of effort expended during an Event." sqref="B13:F13"/>
    <dataValidation allowBlank="1" showInputMessage="1" showErrorMessage="1" promptTitle="eventRemarks" prompt="Comments or notes about the Event." sqref="B14:F15"/>
    <dataValidation allowBlank="1" showInputMessage="1" showErrorMessage="1" promptTitle="habitat" prompt="A category or description of the habitat in which the Event occurred." sqref="B16:F18"/>
    <dataValidation allowBlank="1" showInputMessage="1" showErrorMessage="1" promptTitle="locationID" prompt="An identifier for the set of location information." sqref="I5"/>
    <dataValidation allowBlank="1" showInputMessage="1" showErrorMessage="1" promptTitle="continent" prompt="The name of the continent in which the Location occurs." sqref="I6"/>
    <dataValidation allowBlank="1" showInputMessage="1" showErrorMessage="1" promptTitle="waterBody" prompt="The name of the water body in which the Location occurs." sqref="I7"/>
    <dataValidation allowBlank="1" showInputMessage="1" showErrorMessage="1" promptTitle="country" prompt="The name of the country or major administrative unit in which the Location occurs." sqref="I8"/>
    <dataValidation allowBlank="1" showInputMessage="1" showErrorMessage="1" promptTitle="locality" prompt="The specific description or name of the place." sqref="I9"/>
    <dataValidation allowBlank="1" showInputMessage="1" showErrorMessage="1" promptTitle="minimumDepthInMeters" prompt="The lesser depth of a range of depth below the local surface, in meters. If only 1 value provided, same for both min and max." sqref="I10"/>
    <dataValidation allowBlank="1" showInputMessage="1" showErrorMessage="1" promptTitle="maximumDepthInMeters" prompt="The greater depth of a range of depth below the local surface, in meters. If only 1 value provided, same for both min and max." sqref="I11"/>
    <dataValidation allowBlank="1" showInputMessage="1" showErrorMessage="1" promptTitle="decimalLatitude" prompt="The geographic latitude (in decimal degrees, using the spatial reference system given in geodeticDatum) of the geographic center of a Location." sqref="I12"/>
    <dataValidation allowBlank="1" showInputMessage="1" showErrorMessage="1" promptTitle="decimalLongitude" prompt="The geographic longitude (in decimal degrees, using the spatial reference system given in geodeticDatum) of the geographic center of a Location." sqref="I13"/>
    <dataValidation allowBlank="1" showInputMessage="1" showErrorMessage="1" promptTitle="coordinateUncertaintyInMeters" prompt="The horizontal distance (in meters) from the given decimalLatitude and decimalLongitude describing the smallest circle containing the whole of the Location." sqref="I14"/>
    <dataValidation allowBlank="1" showInputMessage="1" showErrorMessage="1" promptTitle="geodeticDatum" prompt="Spatial reference system (SRS) upon which the geographic coordinates given in decimalLatitude and decimalLongitude as based. Likely WGS 1984." sqref="I15"/>
    <dataValidation allowBlank="1" showInputMessage="1" showErrorMessage="1" promptTitle="locationAccordingTo" prompt="Information about the source of this Location information. Could be a publication (gazetteer), institution, or team of individuals. Likely Marine Regions." sqref="I16"/>
    <dataValidation allowBlank="1" showInputMessage="1" showErrorMessage="1" promptTitle="locationRemarks" prompt="Comments or notes about the Location." sqref="I17"/>
    <dataValidation allowBlank="1" showInputMessage="1" showErrorMessage="1" promptTitle="footprintWKT" prompt="Provide a shapefile name that will be converted into a Well-Known Text (WKT) representation of the shape (footprint, geometry) that defines the Location." sqref="I18"/>
    <dataValidation allowBlank="1" showInputMessage="1" showErrorMessage="1" promptTitle="measurementID" prompt="An identifier for the MeasurementOrFact (information pertaining to measurements, facts, characteristics, or assertions). May be a global unique identifier or an identifier specific to the data set." sqref="B49:F49"/>
    <dataValidation allowBlank="1" showInputMessage="1" showErrorMessage="1" promptTitle="measurementMethod" prompt="A description of or reference to (publication, URI) the method or protocol used to determine the measurement, fact, characteristic, or assertion._x000a_measurementType_x0009_The nature of the measurement, fact, characteristic, or assertion." sqref="B50:F50"/>
    <dataValidation allowBlank="1" showInputMessage="1" showErrorMessage="1" promptTitle="measurementType" prompt="The nature of the measurement, fact, characteristic, or assertion. e.g. &quot;Sea Surface Temperature&quot;." sqref="B51:F51"/>
    <dataValidation allowBlank="1" showInputMessage="1" showErrorMessage="1" promptTitle="measurementValue" prompt="The value of the measurement, fact, characteristic, or assertion." sqref="B52:F52"/>
    <dataValidation allowBlank="1" showInputMessage="1" showErrorMessage="1" promptTitle="measurementAccuracy" prompt="The description of the potential error associated with the measurementValue." sqref="B53:F53"/>
    <dataValidation allowBlank="1" showInputMessage="1" showErrorMessage="1" promptTitle="measurementUnit" prompt="The units associated with the measurementValue. Recommended best practice is to use the International System of Units (SI). " sqref="B54:F54"/>
    <dataValidation allowBlank="1" showInputMessage="1" showErrorMessage="1" promptTitle="measurementDeterminedDate" prompt="The date on which the MeasurementOrFact was made. Recommended best practice is to use an encoding scheme, such as ISO 8601:2004(E)." sqref="B55:F55"/>
    <dataValidation allowBlank="1" showInputMessage="1" showErrorMessage="1" promptTitle="measurementDeterminedBy" prompt="A list (if more than one, separated with | ) of names of people, groups, or organizations who determined the value of the MeasurementOrFact. " sqref="B56:F56"/>
    <dataValidation allowBlank="1" showInputMessage="1" showErrorMessage="1" promptTitle="taxonID" prompt="An identifier for the set of taxon information (data associated with the Taxon class). May be a global unique identifier or an identifier specific to the data set. If possible match with OBIS." sqref="B21"/>
    <dataValidation allowBlank="1" showInputMessage="1" showErrorMessage="1" promptTitle="identifiedBy" prompt="A list (if more than one, separated with | ) of names of people, groups, or organizations who assigned the Taxon to the subject." sqref="B23"/>
    <dataValidation allowBlank="1" showInputMessage="1" showErrorMessage="1" promptTitle="dateIdentified_x0009_" prompt="The date on which the subject was identified as representing the Taxon." sqref="B24"/>
    <dataValidation allowBlank="1" showInputMessage="1" showErrorMessage="1" promptTitle="identificationRemarks" prompt="Comments or notes about the Identification." sqref="B26"/>
    <dataValidation allowBlank="1" showInputMessage="1" showErrorMessage="1" promptTitle="identificationReferences" prompt="A list (if more than one separated with | ) of references (publication, global unique identifier, URI) used in the Identification." sqref="B25"/>
    <dataValidation allowBlank="1" showInputMessage="1" showErrorMessage="1" promptTitle="identificationQualifier" prompt="A brief phrase or a standard term (&quot;cf.&quot;, &quot;aff.&quot;) to express the determiner's doubts about the Identification." sqref="B27"/>
    <dataValidation allowBlank="1" showInputMessage="1" showErrorMessage="1" promptTitle="typeStatus" prompt="A list (if more than one, separated with | ) of nomenclatural types (type status, typified scientific name, publication) applied to the subject." sqref="B28"/>
    <dataValidation allowBlank="1" showInputMessage="1" showErrorMessage="1" promptTitle="occurrenceID" prompt="An identifier for the Occurrence (as opposed to a particular digital record of the occurrence). In the absence of a persistent global unique identifier, construct one from a combination of identifiers in the record that will most closely make the occurren" sqref="B22"/>
    <dataValidation allowBlank="1" showInputMessage="1" showErrorMessage="1" promptTitle="catalogNumber" prompt="An identifier (preferably unique) for the record within the data set or collection. Mostly for museum collections." sqref="B29"/>
    <dataValidation allowBlank="1" showInputMessage="1" showErrorMessage="1" promptTitle="occurrenceRemarks" prompt="Comments or notes about the Occurrence." sqref="B30"/>
    <dataValidation allowBlank="1" showInputMessage="1" showErrorMessage="1" promptTitle="recordedBy" prompt="A list (concatenated and separated) of names of people, groups, or organizations responsible for recording the original Occurrence. The primary collector or observer, especially one who applies a personal identifier (recordNumber), should be listed first" sqref="B31"/>
    <dataValidation allowBlank="1" showInputMessage="1" showErrorMessage="1" promptTitle="organismQuantity" prompt="A number or enumeration value for the quantity of organisms." sqref="B32"/>
    <dataValidation allowBlank="1" showInputMessage="1" showErrorMessage="1" promptTitle="organismQuantityType" prompt="The type of quantification system used for the quantity of organisms." sqref="B33"/>
    <dataValidation allowBlank="1" showInputMessage="1" showErrorMessage="1" promptTitle="sex" prompt="The sex of the biological individual(s) represented in the Occurrence. " sqref="B34"/>
    <dataValidation allowBlank="1" showInputMessage="1" showErrorMessage="1" promptTitle="lifeStage" prompt="The age class or life stage of the biological individual(s) at the time the Occurrence was recorded." sqref="B35"/>
    <dataValidation allowBlank="1" showInputMessage="1" showErrorMessage="1" promptTitle="establishmentMeans" prompt="The process by which the biological individual(s) represented in the Occurrence became established at the location." sqref="B36"/>
    <dataValidation allowBlank="1" showInputMessage="1" showErrorMessage="1" promptTitle="preparations" prompt="A list (concatenated and separated) of preparations and preservation methods for a specimen." sqref="B38"/>
    <dataValidation allowBlank="1" showInputMessage="1" showErrorMessage="1" promptTitle="associatedMedia" prompt="A list (concatenated and separated) of identifiers (publication, global unique identifier, URI) of media associated with the Occurrence." sqref="B39"/>
    <dataValidation allowBlank="1" showInputMessage="1" showErrorMessage="1" promptTitle="associatedReferences" prompt="A list (concatenated and separated) of identifiers (publication, bibliographic reference, global unique identifier, URI) of literature associated with the Occurrence." sqref="B40"/>
    <dataValidation allowBlank="1" showInputMessage="1" showErrorMessage="1" promptTitle="associatedSequences" prompt="A list (concatenated and separated) of identifiers (publication, global unique identifier, URI) of genetic sequence information associated with the Occurrence." sqref="B41"/>
    <dataValidation allowBlank="1" showInputMessage="1" showErrorMessage="1" promptTitle="modified" prompt="The most recent date-time on which the resource was changed." sqref="B42"/>
    <dataValidation allowBlank="1" showInputMessage="1" showErrorMessage="1" promptTitle="collectionCode" prompt="The name, acronym, coden, or initialism identifying the collection or data set from which the record was derived." sqref="B43"/>
    <dataValidation allowBlank="1" showInputMessage="1" showErrorMessage="1" promptTitle="dataGeneralizations" prompt="Actions taken to make the shared data less specific or complete than in its original form. Suggests that alternative data of higher quality may be available on request." sqref="B45"/>
    <dataValidation allowBlank="1" showInputMessage="1" showErrorMessage="1" promptTitle="dynamicProperties" prompt="A list (if more than one, separated with | ) of additional measurements, facts, characteristics, or assertions about the record. Meant to provide a mechanism for structured content such as key-value pairs (eg: &quot;{temperaturedegC:5} | {salinitypss:35}&quot;" sqref="B46"/>
    <dataValidation allowBlank="1" showInputMessage="1" showErrorMessage="1" promptTitle="measurementRemarks" prompt="Comments or notes accompanying the MeasurementOrFact, including if valid a link to the Pangaea archive for this dataset. Separate entries with ( | )." sqref="B57:F57"/>
  </dataValidations>
  <hyperlinks>
    <hyperlink ref="G6" r:id="rId1"/>
    <hyperlink ref="G12" location="'Helpful-Additions'!A1" display="Coord Converter"/>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Title="occurrenceStatus" prompt="A statement about the presence or absence of a Taxon at a Location.">
          <x14:formula1>
            <xm:f>ContextDependents!$M$1:$M$2</xm:f>
          </x14:formula1>
          <xm:sqref>B37</xm:sqref>
        </x14:dataValidation>
        <x14:dataValidation type="list" allowBlank="1" showInputMessage="1" showErrorMessage="1" promptTitle="basisOfRecord" prompt="The specific nature of the data record. Select from Vocabulary">
          <x14:formula1>
            <xm:f>ContextDependents!$O$1:$O$5</xm:f>
          </x14:formula1>
          <xm:sqref>B44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
  <sheetViews>
    <sheetView workbookViewId="0">
      <selection activeCell="G11" sqref="G11"/>
    </sheetView>
  </sheetViews>
  <sheetFormatPr baseColWidth="10" defaultRowHeight="16" x14ac:dyDescent="0.2"/>
  <cols>
    <col min="1" max="1" width="3.6640625" customWidth="1"/>
    <col min="7" max="7" width="17.1640625" bestFit="1" customWidth="1"/>
  </cols>
  <sheetData>
    <row r="2" spans="2:7" x14ac:dyDescent="0.2">
      <c r="B2" s="130" t="s">
        <v>519</v>
      </c>
    </row>
    <row r="3" spans="2:7" ht="17" thickBot="1" x14ac:dyDescent="0.25"/>
    <row r="4" spans="2:7" x14ac:dyDescent="0.2">
      <c r="B4" s="139" t="s">
        <v>487</v>
      </c>
      <c r="C4" s="136" t="s">
        <v>492</v>
      </c>
      <c r="D4" s="137" t="s">
        <v>490</v>
      </c>
      <c r="E4" s="137" t="s">
        <v>491</v>
      </c>
      <c r="F4" s="137" t="s">
        <v>514</v>
      </c>
      <c r="G4" s="138" t="s">
        <v>494</v>
      </c>
    </row>
    <row r="5" spans="2:7" x14ac:dyDescent="0.2">
      <c r="B5" s="134" t="s">
        <v>489</v>
      </c>
      <c r="C5" s="50"/>
      <c r="D5" s="50"/>
      <c r="E5" s="50"/>
      <c r="F5" s="50"/>
      <c r="G5" s="140">
        <f>(C5+(D5/60)+(E5/3600))*IF(F5="S",-1,1)</f>
        <v>0</v>
      </c>
    </row>
    <row r="6" spans="2:7" ht="17" thickBot="1" x14ac:dyDescent="0.25">
      <c r="B6" s="134" t="s">
        <v>493</v>
      </c>
      <c r="C6" s="50"/>
      <c r="D6" s="50"/>
      <c r="E6" s="50"/>
      <c r="F6" s="50"/>
      <c r="G6" s="140">
        <f>(C6+(D6/60)+(E6/3600))*IF(F6="W",-1,1)</f>
        <v>0</v>
      </c>
    </row>
    <row r="7" spans="2:7" x14ac:dyDescent="0.2">
      <c r="B7" s="139" t="s">
        <v>488</v>
      </c>
      <c r="C7" s="136" t="s">
        <v>492</v>
      </c>
      <c r="D7" s="137" t="s">
        <v>495</v>
      </c>
      <c r="E7" s="137" t="s">
        <v>514</v>
      </c>
      <c r="F7" s="137"/>
      <c r="G7" s="138" t="s">
        <v>494</v>
      </c>
    </row>
    <row r="8" spans="2:7" x14ac:dyDescent="0.2">
      <c r="B8" s="134" t="s">
        <v>489</v>
      </c>
      <c r="C8" s="50"/>
      <c r="D8" s="50"/>
      <c r="E8" s="50"/>
      <c r="F8" s="50"/>
      <c r="G8" s="140">
        <f>(C8+(D8/60))*IF(E8="S",-1,1)</f>
        <v>0</v>
      </c>
    </row>
    <row r="9" spans="2:7" ht="17" thickBot="1" x14ac:dyDescent="0.25">
      <c r="B9" s="135" t="s">
        <v>493</v>
      </c>
      <c r="C9" s="133"/>
      <c r="D9" s="133"/>
      <c r="E9" s="133"/>
      <c r="F9" s="133"/>
      <c r="G9" s="141">
        <f>(C9+(D9/60))*IF(E9="W",-1,1)</f>
        <v>0</v>
      </c>
    </row>
    <row r="11" spans="2:7" x14ac:dyDescent="0.2">
      <c r="G11" s="177" t="s">
        <v>577</v>
      </c>
    </row>
  </sheetData>
  <hyperlinks>
    <hyperlink ref="G11" location="'3 Event Details'!A1" display="Back to Event Sheet"/>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ContextDependents!$K$1:$K$2</xm:f>
          </x14:formula1>
          <xm:sqref>E9 F6</xm:sqref>
        </x14:dataValidation>
        <x14:dataValidation type="list" allowBlank="1" showInputMessage="1" showErrorMessage="1">
          <x14:formula1>
            <xm:f>ContextDependents!$J$1:$J$2</xm:f>
          </x14:formula1>
          <xm:sqref>F5 E8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B7" sqref="B7:B12"/>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1" customWidth="1"/>
    <col min="9" max="16384" width="96.6640625" style="1"/>
  </cols>
  <sheetData>
    <row r="1" spans="1:10" ht="24" x14ac:dyDescent="0.3">
      <c r="A1" s="235" t="s">
        <v>568</v>
      </c>
      <c r="B1" s="235"/>
      <c r="C1" s="28"/>
      <c r="D1" s="20" t="s">
        <v>163</v>
      </c>
      <c r="E1" s="25" t="s">
        <v>187</v>
      </c>
      <c r="F1" s="8"/>
    </row>
    <row r="2" spans="1:10" ht="18" customHeight="1" x14ac:dyDescent="0.3">
      <c r="A2" s="17"/>
      <c r="B2" s="17"/>
      <c r="C2" s="17"/>
      <c r="D2" s="17"/>
      <c r="E2" s="8"/>
      <c r="F2" s="8"/>
    </row>
    <row r="3" spans="1:10" ht="16" customHeight="1" x14ac:dyDescent="0.2">
      <c r="A3" s="236" t="s">
        <v>157</v>
      </c>
      <c r="B3" s="236"/>
      <c r="C3" s="236"/>
      <c r="D3" s="236"/>
      <c r="E3" s="236"/>
      <c r="F3" s="236"/>
      <c r="G3" s="236"/>
    </row>
    <row r="4" spans="1:10" x14ac:dyDescent="0.2">
      <c r="A4" s="16"/>
      <c r="B4" s="16"/>
      <c r="C4" s="16"/>
      <c r="D4" s="16"/>
      <c r="E4" s="8"/>
      <c r="F4" s="8"/>
    </row>
    <row r="5" spans="1:10" s="13" customFormat="1" ht="19" customHeight="1" x14ac:dyDescent="0.25">
      <c r="A5" s="13" t="s">
        <v>0</v>
      </c>
      <c r="B5" s="13" t="s">
        <v>1</v>
      </c>
      <c r="C5" s="13" t="s">
        <v>2</v>
      </c>
      <c r="D5" s="13" t="s">
        <v>181</v>
      </c>
      <c r="E5" s="14" t="s">
        <v>154</v>
      </c>
      <c r="F5" s="14" t="s">
        <v>155</v>
      </c>
      <c r="G5" s="13" t="s">
        <v>127</v>
      </c>
      <c r="H5" s="22" t="s">
        <v>153</v>
      </c>
      <c r="J5" s="13" t="s">
        <v>156</v>
      </c>
    </row>
    <row r="6" spans="1:10" ht="32" x14ac:dyDescent="0.2">
      <c r="A6" s="11" t="s">
        <v>226</v>
      </c>
      <c r="B6" s="24" t="s">
        <v>161</v>
      </c>
      <c r="C6" s="1" t="s">
        <v>171</v>
      </c>
      <c r="E6" s="9" t="s">
        <v>170</v>
      </c>
      <c r="F6" s="9" t="s">
        <v>162</v>
      </c>
      <c r="G6" s="1" t="s">
        <v>173</v>
      </c>
      <c r="H6" s="21" t="s">
        <v>172</v>
      </c>
    </row>
    <row r="7" spans="1:10" ht="48" x14ac:dyDescent="0.2">
      <c r="A7" s="19" t="s">
        <v>164</v>
      </c>
      <c r="B7" s="7" t="s">
        <v>159</v>
      </c>
      <c r="C7" s="1" t="s">
        <v>160</v>
      </c>
      <c r="D7" s="1" t="s">
        <v>180</v>
      </c>
      <c r="E7" s="18"/>
      <c r="F7" s="9" t="s">
        <v>162</v>
      </c>
      <c r="H7" s="21" t="s">
        <v>168</v>
      </c>
    </row>
    <row r="8" spans="1:10" ht="48" x14ac:dyDescent="0.2">
      <c r="A8" s="19" t="s">
        <v>164</v>
      </c>
      <c r="B8" s="7" t="s">
        <v>182</v>
      </c>
      <c r="C8" s="1" t="s">
        <v>169</v>
      </c>
      <c r="D8" s="9" t="s">
        <v>190</v>
      </c>
      <c r="E8" s="9" t="s">
        <v>174</v>
      </c>
      <c r="F8" s="9" t="s">
        <v>166</v>
      </c>
      <c r="H8" s="23">
        <v>42376</v>
      </c>
    </row>
    <row r="9" spans="1:10" ht="64" x14ac:dyDescent="0.2">
      <c r="A9" s="19" t="s">
        <v>164</v>
      </c>
      <c r="B9" s="7" t="s">
        <v>73</v>
      </c>
      <c r="C9" s="9" t="s">
        <v>165</v>
      </c>
      <c r="D9" s="9" t="s">
        <v>185</v>
      </c>
      <c r="F9" s="9" t="s">
        <v>162</v>
      </c>
      <c r="H9" s="21" t="s">
        <v>186</v>
      </c>
    </row>
    <row r="10" spans="1:10" ht="64" x14ac:dyDescent="0.2">
      <c r="A10" s="19" t="s">
        <v>158</v>
      </c>
      <c r="B10" s="7" t="s">
        <v>184</v>
      </c>
      <c r="C10" s="9" t="s">
        <v>167</v>
      </c>
      <c r="D10" s="9" t="s">
        <v>183</v>
      </c>
      <c r="E10" s="18"/>
      <c r="F10" s="9" t="s">
        <v>162</v>
      </c>
      <c r="H10" s="21" t="s">
        <v>188</v>
      </c>
    </row>
    <row r="11" spans="1:10" ht="48" x14ac:dyDescent="0.2">
      <c r="A11" s="19" t="s">
        <v>158</v>
      </c>
      <c r="B11" s="7" t="s">
        <v>175</v>
      </c>
      <c r="C11" s="9" t="s">
        <v>176</v>
      </c>
      <c r="D11" s="9" t="s">
        <v>179</v>
      </c>
      <c r="F11" s="9" t="s">
        <v>162</v>
      </c>
      <c r="G11" s="1" t="s">
        <v>178</v>
      </c>
      <c r="H11" s="21" t="s">
        <v>177</v>
      </c>
    </row>
    <row r="12" spans="1:10" ht="48" x14ac:dyDescent="0.2">
      <c r="A12" s="19" t="s">
        <v>158</v>
      </c>
      <c r="B12" s="6" t="s">
        <v>45</v>
      </c>
      <c r="C12" s="10" t="s">
        <v>221</v>
      </c>
      <c r="D12" s="10" t="s">
        <v>222</v>
      </c>
      <c r="E12" s="10" t="s">
        <v>223</v>
      </c>
      <c r="F12" s="10" t="s">
        <v>162</v>
      </c>
      <c r="G12" s="1" t="s">
        <v>225</v>
      </c>
      <c r="H12" s="21" t="s">
        <v>224</v>
      </c>
    </row>
    <row r="13" spans="1:10" ht="48" x14ac:dyDescent="0.2">
      <c r="A13" s="2" t="s">
        <v>67</v>
      </c>
      <c r="B13" s="1" t="s">
        <v>70</v>
      </c>
      <c r="C13" s="1" t="s">
        <v>229</v>
      </c>
      <c r="D13" s="1" t="s">
        <v>227</v>
      </c>
      <c r="F13" s="9" t="s">
        <v>162</v>
      </c>
      <c r="G13" s="1" t="s">
        <v>228</v>
      </c>
      <c r="H13" s="21" t="s">
        <v>177</v>
      </c>
    </row>
    <row r="14" spans="1:10" ht="80" x14ac:dyDescent="0.2">
      <c r="A14" s="2" t="s">
        <v>67</v>
      </c>
      <c r="B14" s="1" t="s">
        <v>71</v>
      </c>
      <c r="C14" s="1" t="s">
        <v>72</v>
      </c>
      <c r="D14" s="1" t="s">
        <v>233</v>
      </c>
      <c r="E14" s="9" t="s">
        <v>230</v>
      </c>
      <c r="F14" s="9" t="s">
        <v>162</v>
      </c>
      <c r="G14" s="1" t="s">
        <v>231</v>
      </c>
      <c r="H14" s="21" t="s">
        <v>232</v>
      </c>
    </row>
    <row r="15" spans="1:10" ht="48" x14ac:dyDescent="0.2">
      <c r="A15" s="2" t="s">
        <v>67</v>
      </c>
      <c r="B15" s="9" t="s">
        <v>75</v>
      </c>
      <c r="C15" s="1" t="s">
        <v>76</v>
      </c>
      <c r="D15" s="1" t="s">
        <v>234</v>
      </c>
      <c r="F15" s="9" t="s">
        <v>162</v>
      </c>
      <c r="G15" s="9" t="s">
        <v>235</v>
      </c>
      <c r="H15" s="21" t="s">
        <v>236</v>
      </c>
    </row>
  </sheetData>
  <mergeCells count="2">
    <mergeCell ref="A1:B1"/>
    <mergeCell ref="A3:G3"/>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A6" sqref="A6:B12"/>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1" customWidth="1"/>
    <col min="9" max="16384" width="96.6640625" style="1"/>
  </cols>
  <sheetData>
    <row r="1" spans="1:10" ht="24" x14ac:dyDescent="0.3">
      <c r="A1" s="237" t="s">
        <v>85</v>
      </c>
      <c r="B1" s="237"/>
      <c r="D1" s="20" t="s">
        <v>163</v>
      </c>
      <c r="E1" s="25" t="s">
        <v>187</v>
      </c>
      <c r="F1" s="8"/>
      <c r="G1" s="26" t="s">
        <v>295</v>
      </c>
    </row>
    <row r="2" spans="1:10" ht="18" customHeight="1" x14ac:dyDescent="0.3">
      <c r="A2" s="17"/>
      <c r="B2" s="17"/>
      <c r="C2" s="17"/>
      <c r="D2" s="17"/>
      <c r="E2" s="8"/>
      <c r="F2" s="8"/>
    </row>
    <row r="3" spans="1:10" ht="16" customHeight="1" x14ac:dyDescent="0.2">
      <c r="A3" s="236" t="s">
        <v>216</v>
      </c>
      <c r="B3" s="236"/>
      <c r="C3" s="236"/>
      <c r="D3" s="236"/>
      <c r="E3" s="236"/>
      <c r="F3" s="236"/>
      <c r="G3" s="236"/>
    </row>
    <row r="4" spans="1:10" x14ac:dyDescent="0.2">
      <c r="A4" s="16"/>
      <c r="B4" s="16"/>
      <c r="C4" s="16"/>
      <c r="D4" s="16"/>
      <c r="E4" s="8"/>
      <c r="F4" s="8"/>
    </row>
    <row r="5" spans="1:10" s="13" customFormat="1" ht="19" customHeight="1" x14ac:dyDescent="0.25">
      <c r="A5" s="13" t="s">
        <v>0</v>
      </c>
      <c r="B5" s="13" t="s">
        <v>1</v>
      </c>
      <c r="C5" s="13" t="s">
        <v>2</v>
      </c>
      <c r="D5" s="13" t="s">
        <v>181</v>
      </c>
      <c r="E5" s="14" t="s">
        <v>154</v>
      </c>
      <c r="F5" s="14" t="s">
        <v>155</v>
      </c>
      <c r="G5" s="13" t="s">
        <v>127</v>
      </c>
      <c r="H5" s="22" t="s">
        <v>153</v>
      </c>
      <c r="J5" s="13" t="s">
        <v>156</v>
      </c>
    </row>
    <row r="6" spans="1:10" ht="32" x14ac:dyDescent="0.2">
      <c r="A6" s="30" t="s">
        <v>215</v>
      </c>
      <c r="B6" s="31" t="s">
        <v>83</v>
      </c>
      <c r="C6" s="1" t="s">
        <v>263</v>
      </c>
      <c r="D6" s="1" t="s">
        <v>333</v>
      </c>
      <c r="E6" s="9" t="s">
        <v>335</v>
      </c>
      <c r="F6" s="9" t="s">
        <v>240</v>
      </c>
      <c r="G6" s="9" t="s">
        <v>334</v>
      </c>
      <c r="H6" s="21">
        <v>1000</v>
      </c>
    </row>
    <row r="7" spans="1:10" ht="32" x14ac:dyDescent="0.2">
      <c r="A7" s="30" t="s">
        <v>215</v>
      </c>
      <c r="B7" s="7" t="s">
        <v>86</v>
      </c>
      <c r="C7" s="1" t="s">
        <v>87</v>
      </c>
      <c r="D7" s="1" t="s">
        <v>192</v>
      </c>
      <c r="E7" s="9" t="s">
        <v>193</v>
      </c>
      <c r="F7" s="9" t="s">
        <v>240</v>
      </c>
      <c r="G7" s="1" t="s">
        <v>264</v>
      </c>
      <c r="H7" s="21" t="s">
        <v>265</v>
      </c>
    </row>
    <row r="8" spans="1:10" ht="64" x14ac:dyDescent="0.2">
      <c r="A8" s="30" t="s">
        <v>215</v>
      </c>
      <c r="B8" s="1" t="s">
        <v>88</v>
      </c>
      <c r="C8" s="1" t="s">
        <v>89</v>
      </c>
      <c r="D8" s="9" t="s">
        <v>266</v>
      </c>
      <c r="E8" s="1"/>
      <c r="F8" s="9" t="s">
        <v>162</v>
      </c>
    </row>
    <row r="9" spans="1:10" ht="64" x14ac:dyDescent="0.2">
      <c r="A9" s="30" t="s">
        <v>215</v>
      </c>
      <c r="B9" s="7" t="s">
        <v>90</v>
      </c>
      <c r="C9" s="1" t="s">
        <v>100</v>
      </c>
      <c r="D9" s="9" t="s">
        <v>267</v>
      </c>
      <c r="E9" s="18"/>
      <c r="F9" s="9" t="s">
        <v>162</v>
      </c>
      <c r="G9" s="1" t="s">
        <v>99</v>
      </c>
      <c r="H9" s="21" t="s">
        <v>272</v>
      </c>
    </row>
    <row r="10" spans="1:10" ht="48" x14ac:dyDescent="0.2">
      <c r="A10" s="30" t="s">
        <v>215</v>
      </c>
      <c r="B10" s="9" t="s">
        <v>92</v>
      </c>
      <c r="C10" s="1" t="s">
        <v>96</v>
      </c>
      <c r="D10" s="9" t="s">
        <v>268</v>
      </c>
      <c r="E10" s="9" t="s">
        <v>270</v>
      </c>
      <c r="F10" s="9" t="s">
        <v>162</v>
      </c>
      <c r="G10" s="1" t="s">
        <v>269</v>
      </c>
      <c r="H10" s="21" t="s">
        <v>271</v>
      </c>
    </row>
    <row r="11" spans="1:10" ht="32" x14ac:dyDescent="0.2">
      <c r="A11" s="30" t="s">
        <v>215</v>
      </c>
      <c r="B11" s="9" t="s">
        <v>97</v>
      </c>
      <c r="C11" s="1" t="s">
        <v>98</v>
      </c>
      <c r="D11" s="10" t="s">
        <v>204</v>
      </c>
      <c r="E11" s="10"/>
      <c r="F11" s="9" t="s">
        <v>162</v>
      </c>
      <c r="H11" s="21" t="s">
        <v>273</v>
      </c>
    </row>
    <row r="12" spans="1:10" ht="32" x14ac:dyDescent="0.2">
      <c r="A12" s="30" t="s">
        <v>215</v>
      </c>
      <c r="B12" s="1" t="s">
        <v>198</v>
      </c>
      <c r="C12" s="1" t="s">
        <v>279</v>
      </c>
      <c r="D12" s="1" t="s">
        <v>205</v>
      </c>
      <c r="E12" s="1"/>
      <c r="F12" s="9" t="s">
        <v>162</v>
      </c>
      <c r="H12" s="21" t="s">
        <v>274</v>
      </c>
    </row>
    <row r="13" spans="1:10" ht="32" x14ac:dyDescent="0.2">
      <c r="A13" s="30" t="s">
        <v>215</v>
      </c>
      <c r="B13" s="1" t="s">
        <v>199</v>
      </c>
      <c r="C13" s="1" t="s">
        <v>280</v>
      </c>
      <c r="D13" s="1" t="s">
        <v>206</v>
      </c>
      <c r="E13" s="1"/>
      <c r="F13" s="9" t="s">
        <v>162</v>
      </c>
      <c r="H13" s="21" t="s">
        <v>275</v>
      </c>
    </row>
    <row r="14" spans="1:10" ht="32" x14ac:dyDescent="0.2">
      <c r="A14" s="30" t="s">
        <v>215</v>
      </c>
      <c r="B14" s="1" t="s">
        <v>200</v>
      </c>
      <c r="C14" s="1" t="s">
        <v>281</v>
      </c>
      <c r="D14" s="1" t="s">
        <v>207</v>
      </c>
      <c r="F14" s="9" t="s">
        <v>162</v>
      </c>
      <c r="H14" s="21" t="s">
        <v>276</v>
      </c>
    </row>
    <row r="15" spans="1:10" ht="32" x14ac:dyDescent="0.2">
      <c r="A15" s="30" t="s">
        <v>215</v>
      </c>
      <c r="B15" s="1" t="s">
        <v>201</v>
      </c>
      <c r="C15" s="1" t="s">
        <v>282</v>
      </c>
      <c r="D15" s="1" t="s">
        <v>208</v>
      </c>
      <c r="F15" s="9" t="s">
        <v>162</v>
      </c>
      <c r="H15" s="21" t="s">
        <v>277</v>
      </c>
    </row>
    <row r="16" spans="1:10" ht="32" x14ac:dyDescent="0.2">
      <c r="A16" s="30" t="s">
        <v>215</v>
      </c>
      <c r="B16" s="1" t="s">
        <v>202</v>
      </c>
      <c r="C16" s="1" t="s">
        <v>283</v>
      </c>
      <c r="D16" s="1" t="s">
        <v>209</v>
      </c>
      <c r="F16" s="9" t="s">
        <v>162</v>
      </c>
      <c r="H16" s="21" t="s">
        <v>278</v>
      </c>
    </row>
    <row r="17" spans="1:8" ht="32" x14ac:dyDescent="0.2">
      <c r="A17" s="30" t="s">
        <v>215</v>
      </c>
      <c r="B17" s="1" t="s">
        <v>203</v>
      </c>
      <c r="C17" s="1" t="s">
        <v>284</v>
      </c>
      <c r="D17" s="1" t="s">
        <v>210</v>
      </c>
      <c r="F17" s="9" t="s">
        <v>162</v>
      </c>
    </row>
    <row r="18" spans="1:8" ht="32" x14ac:dyDescent="0.2">
      <c r="A18" s="30" t="s">
        <v>215</v>
      </c>
      <c r="B18" s="1" t="s">
        <v>91</v>
      </c>
      <c r="C18" s="1" t="s">
        <v>95</v>
      </c>
      <c r="D18" s="1" t="s">
        <v>285</v>
      </c>
      <c r="F18" s="9" t="s">
        <v>162</v>
      </c>
      <c r="G18" s="1" t="s">
        <v>287</v>
      </c>
      <c r="H18" s="21" t="s">
        <v>286</v>
      </c>
    </row>
    <row r="19" spans="1:8" ht="32" x14ac:dyDescent="0.2">
      <c r="A19" s="30" t="s">
        <v>215</v>
      </c>
      <c r="B19" s="1" t="s">
        <v>93</v>
      </c>
      <c r="C19" s="1" t="s">
        <v>94</v>
      </c>
      <c r="D19" s="1" t="s">
        <v>288</v>
      </c>
      <c r="F19" s="9" t="s">
        <v>162</v>
      </c>
      <c r="G19" s="1" t="s">
        <v>289</v>
      </c>
      <c r="H19" s="21" t="s">
        <v>290</v>
      </c>
    </row>
    <row r="20" spans="1:8" ht="32" x14ac:dyDescent="0.2">
      <c r="A20" s="11" t="s">
        <v>226</v>
      </c>
      <c r="B20" s="1" t="s">
        <v>211</v>
      </c>
      <c r="C20" s="1" t="s">
        <v>212</v>
      </c>
      <c r="F20" s="9" t="s">
        <v>162</v>
      </c>
      <c r="G20" s="1" t="s">
        <v>291</v>
      </c>
      <c r="H20" s="21" t="s">
        <v>292</v>
      </c>
    </row>
    <row r="21" spans="1:8" ht="48" x14ac:dyDescent="0.2">
      <c r="A21" s="11" t="s">
        <v>226</v>
      </c>
      <c r="B21" s="1" t="s">
        <v>213</v>
      </c>
      <c r="C21" s="1" t="s">
        <v>214</v>
      </c>
      <c r="F21" s="9" t="s">
        <v>162</v>
      </c>
      <c r="G21" s="1" t="s">
        <v>293</v>
      </c>
      <c r="H21" s="21" t="s">
        <v>294</v>
      </c>
    </row>
  </sheetData>
  <mergeCells count="2">
    <mergeCell ref="A1:B1"/>
    <mergeCell ref="A3:G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H13" sqref="H13"/>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1" customWidth="1"/>
    <col min="9" max="16384" width="96.6640625" style="1"/>
  </cols>
  <sheetData>
    <row r="1" spans="1:10" ht="24" x14ac:dyDescent="0.3">
      <c r="A1" s="238" t="s">
        <v>3</v>
      </c>
      <c r="B1" s="238"/>
      <c r="D1" s="20" t="s">
        <v>163</v>
      </c>
      <c r="E1" s="25" t="s">
        <v>187</v>
      </c>
      <c r="F1" s="8"/>
      <c r="G1" s="26" t="s">
        <v>295</v>
      </c>
    </row>
    <row r="2" spans="1:10" ht="18" customHeight="1" x14ac:dyDescent="0.3">
      <c r="A2" s="17"/>
      <c r="B2" s="17"/>
      <c r="C2" s="17"/>
      <c r="D2" s="17"/>
      <c r="E2" s="8"/>
      <c r="F2" s="8"/>
    </row>
    <row r="3" spans="1:10" ht="16" customHeight="1" x14ac:dyDescent="0.2">
      <c r="A3" s="236" t="s">
        <v>262</v>
      </c>
      <c r="B3" s="236"/>
      <c r="C3" s="236"/>
      <c r="D3" s="236"/>
      <c r="E3" s="236"/>
      <c r="F3" s="236"/>
      <c r="G3" s="236"/>
    </row>
    <row r="4" spans="1:10" x14ac:dyDescent="0.2">
      <c r="A4" s="16"/>
      <c r="B4" s="16"/>
      <c r="C4" s="16"/>
      <c r="D4" s="16"/>
      <c r="E4" s="8"/>
      <c r="F4" s="8"/>
    </row>
    <row r="5" spans="1:10" s="13" customFormat="1" ht="19" customHeight="1" x14ac:dyDescent="0.25">
      <c r="A5" s="13" t="s">
        <v>0</v>
      </c>
      <c r="B5" s="13" t="s">
        <v>1</v>
      </c>
      <c r="C5" s="13" t="s">
        <v>2</v>
      </c>
      <c r="D5" s="13" t="s">
        <v>181</v>
      </c>
      <c r="E5" s="14" t="s">
        <v>154</v>
      </c>
      <c r="F5" s="14" t="s">
        <v>155</v>
      </c>
      <c r="G5" s="13" t="s">
        <v>127</v>
      </c>
      <c r="H5" s="22" t="s">
        <v>153</v>
      </c>
      <c r="J5" s="13" t="s">
        <v>156</v>
      </c>
    </row>
    <row r="6" spans="1:10" ht="32" x14ac:dyDescent="0.2">
      <c r="A6" s="11" t="s">
        <v>226</v>
      </c>
      <c r="B6" s="27" t="s">
        <v>161</v>
      </c>
      <c r="C6" s="1" t="s">
        <v>241</v>
      </c>
      <c r="E6" s="9" t="s">
        <v>242</v>
      </c>
      <c r="F6" s="9" t="s">
        <v>162</v>
      </c>
      <c r="G6" s="9"/>
      <c r="H6" s="21" t="s">
        <v>172</v>
      </c>
    </row>
    <row r="7" spans="1:10" ht="48" x14ac:dyDescent="0.2">
      <c r="A7" s="3" t="s">
        <v>217</v>
      </c>
      <c r="B7" s="7" t="s">
        <v>128</v>
      </c>
      <c r="C7" s="1" t="s">
        <v>4</v>
      </c>
      <c r="D7" s="1" t="s">
        <v>192</v>
      </c>
      <c r="E7" s="9" t="s">
        <v>310</v>
      </c>
      <c r="F7" s="9" t="s">
        <v>162</v>
      </c>
      <c r="G7" s="1" t="s">
        <v>191</v>
      </c>
      <c r="H7" s="21" t="s">
        <v>312</v>
      </c>
    </row>
    <row r="8" spans="1:10" ht="48" x14ac:dyDescent="0.2">
      <c r="A8" s="3" t="s">
        <v>217</v>
      </c>
      <c r="B8" s="9" t="s">
        <v>307</v>
      </c>
      <c r="C8" s="1" t="s">
        <v>313</v>
      </c>
      <c r="D8" s="1" t="s">
        <v>308</v>
      </c>
      <c r="E8" s="9" t="s">
        <v>310</v>
      </c>
      <c r="F8" s="9" t="s">
        <v>162</v>
      </c>
      <c r="G8" s="1" t="s">
        <v>311</v>
      </c>
      <c r="H8" s="21" t="s">
        <v>309</v>
      </c>
    </row>
    <row r="9" spans="1:10" ht="64" x14ac:dyDescent="0.2">
      <c r="A9" s="3" t="s">
        <v>217</v>
      </c>
      <c r="B9" s="9" t="s">
        <v>129</v>
      </c>
      <c r="C9" s="1" t="s">
        <v>194</v>
      </c>
      <c r="D9" s="9" t="s">
        <v>243</v>
      </c>
      <c r="E9" s="1" t="s">
        <v>245</v>
      </c>
      <c r="F9" s="9" t="s">
        <v>162</v>
      </c>
      <c r="G9" s="1" t="s">
        <v>244</v>
      </c>
      <c r="H9" s="21" t="s">
        <v>195</v>
      </c>
    </row>
    <row r="10" spans="1:10" ht="48" x14ac:dyDescent="0.2">
      <c r="A10" s="3" t="s">
        <v>217</v>
      </c>
      <c r="B10" s="9" t="s">
        <v>130</v>
      </c>
      <c r="C10" s="9" t="s">
        <v>256</v>
      </c>
      <c r="D10" s="9" t="s">
        <v>247</v>
      </c>
      <c r="E10" s="18"/>
      <c r="F10" s="9" t="s">
        <v>257</v>
      </c>
      <c r="G10" s="1" t="s">
        <v>248</v>
      </c>
      <c r="H10" s="21">
        <v>50</v>
      </c>
    </row>
    <row r="11" spans="1:10" ht="48" x14ac:dyDescent="0.2">
      <c r="A11" s="3" t="s">
        <v>217</v>
      </c>
      <c r="B11" s="9" t="s">
        <v>131</v>
      </c>
      <c r="C11" s="9" t="s">
        <v>255</v>
      </c>
      <c r="D11" s="9" t="s">
        <v>250</v>
      </c>
      <c r="F11" s="9" t="s">
        <v>162</v>
      </c>
      <c r="G11" s="1" t="s">
        <v>249</v>
      </c>
      <c r="H11" s="21" t="s">
        <v>237</v>
      </c>
    </row>
    <row r="12" spans="1:10" ht="64" x14ac:dyDescent="0.2">
      <c r="A12" s="3" t="s">
        <v>217</v>
      </c>
      <c r="B12" s="9" t="s">
        <v>132</v>
      </c>
      <c r="C12" s="1" t="s">
        <v>5</v>
      </c>
      <c r="D12" s="10" t="s">
        <v>251</v>
      </c>
      <c r="E12" s="10"/>
      <c r="F12" s="9" t="s">
        <v>162</v>
      </c>
      <c r="G12" s="1" t="s">
        <v>111</v>
      </c>
      <c r="H12" s="21" t="s">
        <v>196</v>
      </c>
    </row>
    <row r="13" spans="1:10" ht="48" x14ac:dyDescent="0.2">
      <c r="A13" s="3" t="s">
        <v>217</v>
      </c>
      <c r="B13" s="6" t="s">
        <v>6</v>
      </c>
      <c r="C13" s="1" t="s">
        <v>258</v>
      </c>
      <c r="D13" s="1" t="s">
        <v>252</v>
      </c>
      <c r="E13" s="1" t="s">
        <v>239</v>
      </c>
      <c r="F13" s="9" t="s">
        <v>162</v>
      </c>
      <c r="G13" s="1" t="s">
        <v>238</v>
      </c>
      <c r="H13" s="21" t="s">
        <v>260</v>
      </c>
    </row>
    <row r="14" spans="1:10" ht="32" x14ac:dyDescent="0.2">
      <c r="A14" s="3" t="s">
        <v>217</v>
      </c>
      <c r="B14" s="10" t="s">
        <v>110</v>
      </c>
      <c r="C14" s="1" t="s">
        <v>259</v>
      </c>
      <c r="D14" s="1" t="s">
        <v>253</v>
      </c>
      <c r="E14" s="1"/>
      <c r="F14" s="9" t="s">
        <v>162</v>
      </c>
      <c r="G14" s="1" t="s">
        <v>246</v>
      </c>
      <c r="H14" s="21" t="s">
        <v>261</v>
      </c>
    </row>
    <row r="15" spans="1:10" ht="32" x14ac:dyDescent="0.2">
      <c r="A15" s="3" t="s">
        <v>217</v>
      </c>
      <c r="B15" s="1" t="s">
        <v>8</v>
      </c>
      <c r="C15" s="1" t="s">
        <v>9</v>
      </c>
      <c r="D15" s="1" t="s">
        <v>254</v>
      </c>
      <c r="E15" s="1"/>
      <c r="F15" s="9" t="s">
        <v>162</v>
      </c>
      <c r="H15" s="1" t="s">
        <v>197</v>
      </c>
    </row>
    <row r="16" spans="1:10" ht="32" x14ac:dyDescent="0.2">
      <c r="A16" s="5" t="s">
        <v>298</v>
      </c>
      <c r="B16" s="1" t="s">
        <v>22</v>
      </c>
      <c r="C16" s="1" t="s">
        <v>23</v>
      </c>
      <c r="D16" s="1" t="s">
        <v>299</v>
      </c>
      <c r="F16" s="9" t="s">
        <v>162</v>
      </c>
      <c r="G16" s="1" t="s">
        <v>24</v>
      </c>
      <c r="H16" s="21" t="s">
        <v>300</v>
      </c>
    </row>
    <row r="17" spans="1:8" ht="32" x14ac:dyDescent="0.2">
      <c r="A17" s="5" t="s">
        <v>298</v>
      </c>
      <c r="B17" s="1" t="s">
        <v>25</v>
      </c>
      <c r="C17" s="1" t="s">
        <v>27</v>
      </c>
      <c r="D17" s="1" t="s">
        <v>306</v>
      </c>
      <c r="F17" s="9" t="s">
        <v>162</v>
      </c>
      <c r="G17" s="1" t="s">
        <v>314</v>
      </c>
      <c r="H17" s="21" t="s">
        <v>320</v>
      </c>
    </row>
    <row r="18" spans="1:8" ht="32" x14ac:dyDescent="0.2">
      <c r="A18" s="5" t="s">
        <v>298</v>
      </c>
      <c r="B18" s="1" t="s">
        <v>26</v>
      </c>
      <c r="C18" s="1" t="s">
        <v>28</v>
      </c>
      <c r="D18" s="1" t="s">
        <v>301</v>
      </c>
      <c r="F18" s="9" t="s">
        <v>162</v>
      </c>
      <c r="G18" s="1" t="s">
        <v>314</v>
      </c>
      <c r="H18" s="21" t="s">
        <v>321</v>
      </c>
    </row>
    <row r="19" spans="1:8" ht="32" x14ac:dyDescent="0.2">
      <c r="A19" s="5" t="s">
        <v>298</v>
      </c>
      <c r="B19" s="1" t="s">
        <v>29</v>
      </c>
      <c r="C19" s="1" t="s">
        <v>30</v>
      </c>
      <c r="D19" s="1" t="s">
        <v>302</v>
      </c>
      <c r="F19" s="9" t="s">
        <v>162</v>
      </c>
      <c r="G19" s="1" t="s">
        <v>315</v>
      </c>
      <c r="H19" s="21" t="s">
        <v>322</v>
      </c>
    </row>
    <row r="20" spans="1:8" ht="32" x14ac:dyDescent="0.2">
      <c r="A20" s="5" t="s">
        <v>298</v>
      </c>
      <c r="B20" s="1" t="s">
        <v>133</v>
      </c>
      <c r="C20" s="1" t="s">
        <v>109</v>
      </c>
      <c r="D20" s="1" t="s">
        <v>303</v>
      </c>
      <c r="F20" s="9" t="s">
        <v>162</v>
      </c>
      <c r="G20" s="1" t="s">
        <v>114</v>
      </c>
      <c r="H20" s="21" t="s">
        <v>323</v>
      </c>
    </row>
    <row r="21" spans="1:8" ht="48" x14ac:dyDescent="0.2">
      <c r="A21" s="5" t="s">
        <v>298</v>
      </c>
      <c r="B21" s="9" t="s">
        <v>31</v>
      </c>
      <c r="C21" s="1" t="s">
        <v>32</v>
      </c>
      <c r="D21" s="1" t="s">
        <v>304</v>
      </c>
      <c r="E21" s="9" t="s">
        <v>316</v>
      </c>
      <c r="F21" s="9" t="s">
        <v>257</v>
      </c>
      <c r="G21" s="1" t="s">
        <v>115</v>
      </c>
      <c r="H21" s="21">
        <v>500</v>
      </c>
    </row>
    <row r="22" spans="1:8" ht="48" x14ac:dyDescent="0.2">
      <c r="A22" s="5" t="s">
        <v>298</v>
      </c>
      <c r="B22" s="9" t="s">
        <v>33</v>
      </c>
      <c r="C22" s="1" t="s">
        <v>34</v>
      </c>
      <c r="D22" s="1" t="s">
        <v>305</v>
      </c>
      <c r="E22" s="9" t="s">
        <v>316</v>
      </c>
      <c r="F22" s="9" t="s">
        <v>257</v>
      </c>
      <c r="G22" s="1" t="s">
        <v>115</v>
      </c>
      <c r="H22" s="21">
        <v>5000</v>
      </c>
    </row>
    <row r="23" spans="1:8" ht="48" x14ac:dyDescent="0.2">
      <c r="A23" s="5" t="s">
        <v>298</v>
      </c>
      <c r="B23" s="1" t="s">
        <v>35</v>
      </c>
      <c r="C23" s="1" t="s">
        <v>36</v>
      </c>
      <c r="D23" s="1" t="s">
        <v>317</v>
      </c>
      <c r="F23" s="9" t="s">
        <v>162</v>
      </c>
      <c r="G23" s="1" t="s">
        <v>318</v>
      </c>
      <c r="H23" s="21" t="s">
        <v>324</v>
      </c>
    </row>
    <row r="24" spans="1:8" ht="32" x14ac:dyDescent="0.2">
      <c r="A24" s="5" t="s">
        <v>298</v>
      </c>
      <c r="B24" s="1" t="s">
        <v>37</v>
      </c>
      <c r="C24" s="1" t="s">
        <v>38</v>
      </c>
      <c r="D24" s="1" t="s">
        <v>319</v>
      </c>
      <c r="F24" s="9" t="s">
        <v>162</v>
      </c>
      <c r="H24" s="21" t="s">
        <v>325</v>
      </c>
    </row>
    <row r="25" spans="1:8" ht="64" x14ac:dyDescent="0.2">
      <c r="A25" s="5" t="s">
        <v>298</v>
      </c>
      <c r="B25" s="7" t="s">
        <v>39</v>
      </c>
      <c r="C25" s="1" t="s">
        <v>40</v>
      </c>
      <c r="D25" s="1" t="s">
        <v>326</v>
      </c>
      <c r="F25" s="9" t="s">
        <v>257</v>
      </c>
      <c r="G25" s="1" t="s">
        <v>116</v>
      </c>
      <c r="H25" s="21">
        <v>55.598599999999998</v>
      </c>
    </row>
    <row r="26" spans="1:8" ht="64" x14ac:dyDescent="0.2">
      <c r="A26" s="5" t="s">
        <v>298</v>
      </c>
      <c r="B26" s="7" t="s">
        <v>41</v>
      </c>
      <c r="C26" s="1" t="s">
        <v>42</v>
      </c>
      <c r="D26" s="1" t="s">
        <v>327</v>
      </c>
      <c r="F26" s="9" t="s">
        <v>257</v>
      </c>
      <c r="G26" s="1" t="s">
        <v>117</v>
      </c>
      <c r="H26" s="21">
        <v>-6.8977000000000004</v>
      </c>
    </row>
    <row r="27" spans="1:8" ht="96" x14ac:dyDescent="0.2">
      <c r="A27" s="5" t="s">
        <v>298</v>
      </c>
      <c r="B27" s="9" t="s">
        <v>103</v>
      </c>
      <c r="C27" s="1" t="s">
        <v>104</v>
      </c>
      <c r="D27" s="1" t="s">
        <v>328</v>
      </c>
      <c r="F27" s="9" t="s">
        <v>162</v>
      </c>
      <c r="G27" s="1" t="s">
        <v>118</v>
      </c>
      <c r="H27" s="21">
        <v>1000</v>
      </c>
    </row>
    <row r="28" spans="1:8" ht="64" x14ac:dyDescent="0.2">
      <c r="A28" s="5" t="s">
        <v>298</v>
      </c>
      <c r="B28" s="1" t="s">
        <v>43</v>
      </c>
      <c r="C28" s="1" t="s">
        <v>44</v>
      </c>
      <c r="D28" s="1" t="s">
        <v>329</v>
      </c>
      <c r="F28" s="9" t="s">
        <v>162</v>
      </c>
      <c r="G28" s="1" t="s">
        <v>119</v>
      </c>
      <c r="H28" s="21" t="s">
        <v>330</v>
      </c>
    </row>
    <row r="29" spans="1:8" ht="64" x14ac:dyDescent="0.2">
      <c r="A29" s="5" t="s">
        <v>298</v>
      </c>
      <c r="B29" s="1" t="s">
        <v>45</v>
      </c>
      <c r="C29" s="1" t="s">
        <v>46</v>
      </c>
      <c r="D29" s="1" t="s">
        <v>222</v>
      </c>
      <c r="F29" s="9" t="s">
        <v>162</v>
      </c>
      <c r="G29" s="1" t="s">
        <v>332</v>
      </c>
      <c r="H29" s="21" t="s">
        <v>331</v>
      </c>
    </row>
  </sheetData>
  <mergeCells count="2">
    <mergeCell ref="A1:B1"/>
    <mergeCell ref="A3:G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election activeCell="G9" sqref="G9"/>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1" customWidth="1"/>
    <col min="9" max="16384" width="96.6640625" style="1"/>
  </cols>
  <sheetData>
    <row r="1" spans="1:10" ht="24" x14ac:dyDescent="0.3">
      <c r="A1" s="237" t="s">
        <v>388</v>
      </c>
      <c r="B1" s="237"/>
      <c r="D1" s="20" t="s">
        <v>163</v>
      </c>
      <c r="E1" s="25" t="s">
        <v>187</v>
      </c>
      <c r="F1" s="8"/>
      <c r="G1" s="26" t="s">
        <v>189</v>
      </c>
    </row>
    <row r="2" spans="1:10" ht="18" customHeight="1" x14ac:dyDescent="0.3">
      <c r="A2" s="17"/>
      <c r="B2" s="17"/>
      <c r="C2" s="17"/>
      <c r="D2" s="17"/>
      <c r="E2" s="8"/>
      <c r="F2" s="8"/>
    </row>
    <row r="3" spans="1:10" ht="16" customHeight="1" x14ac:dyDescent="0.2">
      <c r="A3" s="236" t="s">
        <v>218</v>
      </c>
      <c r="B3" s="236"/>
      <c r="C3" s="236"/>
      <c r="D3" s="236"/>
      <c r="E3" s="236"/>
      <c r="F3" s="236"/>
      <c r="G3" s="236"/>
    </row>
    <row r="4" spans="1:10" x14ac:dyDescent="0.2">
      <c r="A4" s="16"/>
      <c r="B4" s="16"/>
      <c r="C4" s="16"/>
      <c r="D4" s="16"/>
      <c r="E4" s="8"/>
      <c r="F4" s="8"/>
    </row>
    <row r="5" spans="1:10" s="13" customFormat="1" ht="19" customHeight="1" x14ac:dyDescent="0.25">
      <c r="A5" s="13" t="s">
        <v>0</v>
      </c>
      <c r="B5" s="13" t="s">
        <v>1</v>
      </c>
      <c r="C5" s="13" t="s">
        <v>2</v>
      </c>
      <c r="D5" s="13" t="s">
        <v>181</v>
      </c>
      <c r="E5" s="14" t="s">
        <v>154</v>
      </c>
      <c r="F5" s="14" t="s">
        <v>155</v>
      </c>
      <c r="G5" s="13" t="s">
        <v>127</v>
      </c>
      <c r="H5" s="22" t="s">
        <v>153</v>
      </c>
      <c r="J5" s="13" t="s">
        <v>156</v>
      </c>
    </row>
    <row r="6" spans="1:10" x14ac:dyDescent="0.2">
      <c r="A6" s="3" t="s">
        <v>217</v>
      </c>
      <c r="B6" s="31" t="s">
        <v>128</v>
      </c>
      <c r="C6" s="31"/>
      <c r="D6" s="31"/>
      <c r="E6" s="31"/>
      <c r="F6" s="31"/>
      <c r="G6" s="31"/>
      <c r="H6" s="34"/>
    </row>
    <row r="7" spans="1:10" x14ac:dyDescent="0.2">
      <c r="A7" s="32" t="s">
        <v>215</v>
      </c>
      <c r="B7" s="33" t="s">
        <v>83</v>
      </c>
      <c r="C7" s="33"/>
      <c r="D7" s="31"/>
      <c r="E7" s="31"/>
      <c r="F7" s="31"/>
      <c r="G7" s="33"/>
      <c r="H7" s="34"/>
    </row>
    <row r="8" spans="1:10" ht="48" x14ac:dyDescent="0.2">
      <c r="A8" s="4" t="s">
        <v>10</v>
      </c>
      <c r="B8" s="1" t="s">
        <v>11</v>
      </c>
      <c r="C8" s="1" t="s">
        <v>12</v>
      </c>
      <c r="D8" s="9" t="s">
        <v>340</v>
      </c>
      <c r="E8" s="1" t="s">
        <v>341</v>
      </c>
      <c r="F8" s="9" t="s">
        <v>162</v>
      </c>
      <c r="G8" s="1" t="s">
        <v>112</v>
      </c>
      <c r="H8" s="21" t="s">
        <v>342</v>
      </c>
    </row>
    <row r="9" spans="1:10" ht="32" x14ac:dyDescent="0.2">
      <c r="A9" s="4" t="s">
        <v>10</v>
      </c>
      <c r="B9" s="1" t="s">
        <v>13</v>
      </c>
      <c r="C9" s="1" t="s">
        <v>14</v>
      </c>
      <c r="D9" s="9" t="s">
        <v>343</v>
      </c>
      <c r="E9" s="18"/>
      <c r="F9" s="9" t="s">
        <v>166</v>
      </c>
      <c r="G9" s="1" t="s">
        <v>7</v>
      </c>
      <c r="H9" s="21" t="s">
        <v>260</v>
      </c>
    </row>
    <row r="10" spans="1:10" ht="48" x14ac:dyDescent="0.2">
      <c r="A10" s="4" t="s">
        <v>10</v>
      </c>
      <c r="B10" s="1" t="s">
        <v>15</v>
      </c>
      <c r="C10" s="1" t="s">
        <v>16</v>
      </c>
      <c r="D10" s="9" t="s">
        <v>344</v>
      </c>
      <c r="F10" s="9" t="s">
        <v>162</v>
      </c>
      <c r="G10" s="1" t="s">
        <v>17</v>
      </c>
      <c r="H10" s="21" t="s">
        <v>345</v>
      </c>
    </row>
    <row r="11" spans="1:10" ht="80" x14ac:dyDescent="0.2">
      <c r="A11" s="4" t="s">
        <v>10</v>
      </c>
      <c r="B11" s="1" t="s">
        <v>18</v>
      </c>
      <c r="C11" s="1" t="s">
        <v>19</v>
      </c>
      <c r="D11" s="10" t="s">
        <v>346</v>
      </c>
      <c r="E11" s="10"/>
      <c r="F11" s="9" t="s">
        <v>162</v>
      </c>
      <c r="G11" s="1" t="s">
        <v>113</v>
      </c>
      <c r="H11" s="21" t="s">
        <v>347</v>
      </c>
    </row>
    <row r="12" spans="1:10" ht="48" x14ac:dyDescent="0.2">
      <c r="A12" s="4" t="s">
        <v>10</v>
      </c>
      <c r="B12" s="1" t="s">
        <v>101</v>
      </c>
      <c r="C12" s="1" t="s">
        <v>102</v>
      </c>
      <c r="D12" s="1" t="s">
        <v>336</v>
      </c>
      <c r="E12" s="1"/>
      <c r="F12" s="9" t="s">
        <v>162</v>
      </c>
      <c r="H12" s="21" t="s">
        <v>337</v>
      </c>
    </row>
    <row r="13" spans="1:10" ht="48" x14ac:dyDescent="0.2">
      <c r="A13" s="4" t="s">
        <v>10</v>
      </c>
      <c r="B13" s="1" t="s">
        <v>20</v>
      </c>
      <c r="C13" s="1" t="s">
        <v>21</v>
      </c>
      <c r="D13" s="1" t="s">
        <v>338</v>
      </c>
      <c r="E13" s="1"/>
      <c r="F13" s="9" t="s">
        <v>162</v>
      </c>
      <c r="H13" s="21" t="s">
        <v>339</v>
      </c>
    </row>
    <row r="14" spans="1:10" ht="96" x14ac:dyDescent="0.2">
      <c r="A14" s="11" t="s">
        <v>47</v>
      </c>
      <c r="B14" s="1" t="s">
        <v>48</v>
      </c>
      <c r="C14" s="1" t="s">
        <v>123</v>
      </c>
      <c r="D14" s="1" t="s">
        <v>348</v>
      </c>
      <c r="F14" s="9" t="s">
        <v>162</v>
      </c>
      <c r="H14" s="21" t="s">
        <v>349</v>
      </c>
    </row>
    <row r="15" spans="1:10" ht="32" x14ac:dyDescent="0.2">
      <c r="A15" s="11" t="s">
        <v>47</v>
      </c>
      <c r="B15" s="1" t="s">
        <v>58</v>
      </c>
      <c r="C15" s="1" t="s">
        <v>122</v>
      </c>
      <c r="D15" s="1" t="s">
        <v>350</v>
      </c>
      <c r="F15" s="9" t="s">
        <v>162</v>
      </c>
      <c r="H15" s="21">
        <v>2008.1333999999999</v>
      </c>
    </row>
    <row r="16" spans="1:10" ht="32" x14ac:dyDescent="0.2">
      <c r="A16" s="11" t="s">
        <v>47</v>
      </c>
      <c r="B16" s="1" t="s">
        <v>49</v>
      </c>
      <c r="C16" s="1" t="s">
        <v>50</v>
      </c>
      <c r="D16" s="1" t="s">
        <v>351</v>
      </c>
      <c r="F16" s="9" t="s">
        <v>162</v>
      </c>
      <c r="H16" s="21" t="s">
        <v>352</v>
      </c>
    </row>
    <row r="17" spans="1:8" ht="96" x14ac:dyDescent="0.2">
      <c r="A17" s="11" t="s">
        <v>47</v>
      </c>
      <c r="B17" s="1" t="s">
        <v>51</v>
      </c>
      <c r="C17" s="1" t="s">
        <v>52</v>
      </c>
      <c r="D17" s="1" t="s">
        <v>353</v>
      </c>
      <c r="F17" s="9" t="s">
        <v>162</v>
      </c>
      <c r="H17" s="21" t="s">
        <v>354</v>
      </c>
    </row>
    <row r="18" spans="1:8" ht="112" x14ac:dyDescent="0.2">
      <c r="A18" s="11" t="s">
        <v>47</v>
      </c>
      <c r="B18" s="1" t="s">
        <v>105</v>
      </c>
      <c r="C18" s="1" t="s">
        <v>106</v>
      </c>
      <c r="D18" s="1" t="s">
        <v>355</v>
      </c>
      <c r="F18" s="9" t="s">
        <v>257</v>
      </c>
      <c r="G18" s="15" t="s">
        <v>121</v>
      </c>
      <c r="H18" s="21" t="s">
        <v>356</v>
      </c>
    </row>
    <row r="19" spans="1:8" ht="144" x14ac:dyDescent="0.2">
      <c r="A19" s="11" t="s">
        <v>47</v>
      </c>
      <c r="B19" s="1" t="s">
        <v>107</v>
      </c>
      <c r="C19" s="1" t="s">
        <v>108</v>
      </c>
      <c r="D19" s="1" t="s">
        <v>358</v>
      </c>
      <c r="F19" s="9" t="s">
        <v>162</v>
      </c>
      <c r="G19" s="1" t="s">
        <v>120</v>
      </c>
      <c r="H19" s="21" t="s">
        <v>357</v>
      </c>
    </row>
    <row r="20" spans="1:8" ht="32" x14ac:dyDescent="0.2">
      <c r="A20" s="11" t="s">
        <v>47</v>
      </c>
      <c r="B20" s="1" t="s">
        <v>53</v>
      </c>
      <c r="C20" s="1" t="s">
        <v>362</v>
      </c>
      <c r="D20" s="1" t="s">
        <v>359</v>
      </c>
      <c r="F20" s="9" t="s">
        <v>162</v>
      </c>
      <c r="G20" s="1" t="s">
        <v>363</v>
      </c>
      <c r="H20" s="21" t="s">
        <v>360</v>
      </c>
    </row>
    <row r="21" spans="1:8" ht="48" x14ac:dyDescent="0.2">
      <c r="A21" s="11" t="s">
        <v>47</v>
      </c>
      <c r="B21" s="1" t="s">
        <v>54</v>
      </c>
      <c r="C21" s="1" t="s">
        <v>364</v>
      </c>
      <c r="D21" s="1" t="s">
        <v>361</v>
      </c>
      <c r="F21" s="9" t="s">
        <v>162</v>
      </c>
      <c r="G21" s="1" t="s">
        <v>363</v>
      </c>
      <c r="H21" s="21" t="s">
        <v>365</v>
      </c>
    </row>
    <row r="22" spans="1:8" ht="48" x14ac:dyDescent="0.2">
      <c r="A22" s="11" t="s">
        <v>47</v>
      </c>
      <c r="B22" s="1" t="s">
        <v>55</v>
      </c>
      <c r="C22" s="1" t="s">
        <v>368</v>
      </c>
      <c r="D22" s="1" t="s">
        <v>366</v>
      </c>
      <c r="F22" s="9" t="s">
        <v>162</v>
      </c>
      <c r="G22" s="1" t="s">
        <v>363</v>
      </c>
      <c r="H22" s="21" t="s">
        <v>367</v>
      </c>
    </row>
    <row r="23" spans="1:8" ht="32" x14ac:dyDescent="0.2">
      <c r="A23" s="11" t="s">
        <v>47</v>
      </c>
      <c r="B23" s="7" t="s">
        <v>56</v>
      </c>
      <c r="C23" s="1" t="s">
        <v>371</v>
      </c>
      <c r="D23" s="1" t="s">
        <v>370</v>
      </c>
      <c r="F23" s="9" t="s">
        <v>162</v>
      </c>
      <c r="G23" s="1" t="s">
        <v>363</v>
      </c>
      <c r="H23" s="1" t="s">
        <v>134</v>
      </c>
    </row>
    <row r="24" spans="1:8" ht="32" x14ac:dyDescent="0.2">
      <c r="A24" s="11" t="s">
        <v>47</v>
      </c>
      <c r="B24" s="1" t="s">
        <v>57</v>
      </c>
      <c r="C24" s="1" t="s">
        <v>59</v>
      </c>
      <c r="D24" s="1" t="s">
        <v>369</v>
      </c>
      <c r="F24" s="9" t="s">
        <v>162</v>
      </c>
      <c r="H24" s="21" t="s">
        <v>372</v>
      </c>
    </row>
    <row r="25" spans="1:8" ht="48" x14ac:dyDescent="0.2">
      <c r="A25" s="11" t="s">
        <v>47</v>
      </c>
      <c r="B25" s="1" t="s">
        <v>60</v>
      </c>
      <c r="C25" s="1" t="s">
        <v>61</v>
      </c>
      <c r="D25" s="1" t="s">
        <v>373</v>
      </c>
      <c r="F25" s="9" t="s">
        <v>162</v>
      </c>
      <c r="H25" s="21" t="s">
        <v>374</v>
      </c>
    </row>
    <row r="26" spans="1:8" ht="64" x14ac:dyDescent="0.2">
      <c r="A26" s="11" t="s">
        <v>47</v>
      </c>
      <c r="B26" s="1" t="s">
        <v>62</v>
      </c>
      <c r="C26" s="1" t="s">
        <v>63</v>
      </c>
      <c r="D26" s="1" t="s">
        <v>375</v>
      </c>
      <c r="F26" s="9" t="s">
        <v>162</v>
      </c>
      <c r="G26" s="1" t="s">
        <v>376</v>
      </c>
      <c r="H26" s="21" t="s">
        <v>377</v>
      </c>
    </row>
    <row r="27" spans="1:8" ht="64" x14ac:dyDescent="0.2">
      <c r="A27" s="11" t="s">
        <v>47</v>
      </c>
      <c r="B27" s="1" t="s">
        <v>64</v>
      </c>
      <c r="C27" s="1" t="s">
        <v>65</v>
      </c>
      <c r="D27" s="1" t="s">
        <v>378</v>
      </c>
      <c r="F27" s="9" t="s">
        <v>162</v>
      </c>
      <c r="G27" s="1" t="s">
        <v>66</v>
      </c>
      <c r="H27" s="21" t="s">
        <v>379</v>
      </c>
    </row>
    <row r="28" spans="1:8" ht="32" x14ac:dyDescent="0.2">
      <c r="A28" s="2" t="s">
        <v>67</v>
      </c>
      <c r="B28" s="1" t="s">
        <v>68</v>
      </c>
      <c r="C28" s="1" t="s">
        <v>69</v>
      </c>
      <c r="D28" s="1" t="s">
        <v>380</v>
      </c>
      <c r="F28" s="9" t="s">
        <v>166</v>
      </c>
      <c r="G28" s="1" t="s">
        <v>7</v>
      </c>
      <c r="H28" s="21" t="s">
        <v>260</v>
      </c>
    </row>
    <row r="29" spans="1:8" ht="96" x14ac:dyDescent="0.2">
      <c r="A29" s="2" t="s">
        <v>67</v>
      </c>
      <c r="B29" s="1" t="s">
        <v>77</v>
      </c>
      <c r="C29" s="1" t="s">
        <v>78</v>
      </c>
      <c r="D29" s="1" t="s">
        <v>381</v>
      </c>
      <c r="F29" s="9" t="s">
        <v>162</v>
      </c>
      <c r="G29" s="1" t="s">
        <v>124</v>
      </c>
      <c r="H29" s="21" t="s">
        <v>382</v>
      </c>
    </row>
    <row r="30" spans="1:8" ht="80" x14ac:dyDescent="0.2">
      <c r="A30" s="2" t="s">
        <v>67</v>
      </c>
      <c r="B30" s="7" t="s">
        <v>74</v>
      </c>
      <c r="C30" s="1" t="s">
        <v>81</v>
      </c>
      <c r="D30" s="1" t="s">
        <v>383</v>
      </c>
      <c r="F30" s="9" t="s">
        <v>162</v>
      </c>
      <c r="G30" s="1" t="s">
        <v>125</v>
      </c>
      <c r="H30" s="21" t="s">
        <v>297</v>
      </c>
    </row>
    <row r="31" spans="1:8" ht="64" x14ac:dyDescent="0.2">
      <c r="A31" s="2" t="s">
        <v>67</v>
      </c>
      <c r="B31" s="10" t="s">
        <v>80</v>
      </c>
      <c r="C31" s="1" t="s">
        <v>79</v>
      </c>
      <c r="D31" s="1" t="s">
        <v>384</v>
      </c>
      <c r="F31" s="9" t="s">
        <v>162</v>
      </c>
      <c r="H31" s="21" t="s">
        <v>385</v>
      </c>
    </row>
    <row r="32" spans="1:8" ht="64" x14ac:dyDescent="0.2">
      <c r="A32" s="2" t="s">
        <v>67</v>
      </c>
      <c r="B32" s="1" t="s">
        <v>82</v>
      </c>
      <c r="C32" s="1" t="s">
        <v>84</v>
      </c>
      <c r="D32" s="1" t="s">
        <v>386</v>
      </c>
      <c r="F32" s="9" t="s">
        <v>162</v>
      </c>
      <c r="G32" s="1" t="s">
        <v>126</v>
      </c>
      <c r="H32" s="21" t="s">
        <v>387</v>
      </c>
    </row>
  </sheetData>
  <mergeCells count="2">
    <mergeCell ref="A1:B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1 Dataset Details</vt:lpstr>
      <vt:lpstr>2 Taxon Details</vt:lpstr>
      <vt:lpstr>3 Event Details</vt:lpstr>
      <vt:lpstr>Helpful-Additions</vt:lpstr>
      <vt:lpstr>Help- Dataset</vt:lpstr>
      <vt:lpstr>Help- Taxon</vt:lpstr>
      <vt:lpstr>Help- Event</vt:lpstr>
      <vt:lpstr>Help- ExtendedOccurrence</vt:lpstr>
      <vt:lpstr>Help- ExtendedMeasurementOrFact</vt:lpstr>
      <vt:lpstr>ContextDependents</vt:lpstr>
    </vt:vector>
  </TitlesOfParts>
  <Company>UNESCO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 Appeltans</dc:creator>
  <cp:lastModifiedBy>Microsoft Office User</cp:lastModifiedBy>
  <dcterms:created xsi:type="dcterms:W3CDTF">2015-08-12T13:39:17Z</dcterms:created>
  <dcterms:modified xsi:type="dcterms:W3CDTF">2016-08-05T16:37:49Z</dcterms:modified>
</cp:coreProperties>
</file>