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xiaoyuj_uw_edu/Documents/"/>
    </mc:Choice>
  </mc:AlternateContent>
  <xr:revisionPtr revIDLastSave="0" documentId="8_{316B9DC6-D357-4B82-8F45-A21C78CED118}" xr6:coauthVersionLast="47" xr6:coauthVersionMax="47" xr10:uidLastSave="{00000000-0000-0000-0000-000000000000}"/>
  <bookViews>
    <workbookView xWindow="-103" yWindow="-103" windowWidth="22149" windowHeight="11829" xr2:uid="{0F637909-D974-4794-81E4-BD3D248CC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0" i="1"/>
  <c r="B11" i="1"/>
  <c r="C15" i="1"/>
  <c r="A11" i="1" s="1"/>
  <c r="D11" i="1" s="1"/>
  <c r="F11" i="1" l="1"/>
</calcChain>
</file>

<file path=xl/sharedStrings.xml><?xml version="1.0" encoding="utf-8"?>
<sst xmlns="http://schemas.openxmlformats.org/spreadsheetml/2006/main" count="19" uniqueCount="19">
  <si>
    <t>active materials</t>
  </si>
  <si>
    <t>percentage</t>
  </si>
  <si>
    <t>actual mass</t>
  </si>
  <si>
    <t>actual V</t>
  </si>
  <si>
    <t>density of Cu</t>
  </si>
  <si>
    <t>V of Cu</t>
  </si>
  <si>
    <t>Mass of Cu</t>
  </si>
  <si>
    <t>mass</t>
  </si>
  <si>
    <t>v</t>
  </si>
  <si>
    <t>porosity</t>
  </si>
  <si>
    <t>density of XX</t>
  </si>
  <si>
    <t>super P</t>
  </si>
  <si>
    <t>calculated V</t>
  </si>
  <si>
    <t>SuperPLi</t>
  </si>
  <si>
    <t>KS-6</t>
  </si>
  <si>
    <t>1.84 g/cm-3</t>
  </si>
  <si>
    <t>2.24 g/cm-3</t>
  </si>
  <si>
    <t>binder PVDF</t>
  </si>
  <si>
    <t xml:space="preserve">graphite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</si>
</sst>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6" formatCode="0.000000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/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F7AA-9939-42F8-978F-D2407354C0EA}">
  <dimension ref="A1:I20"/>
  <sheetViews>
    <sheetView tabSelected="1" zoomScale="110" zoomScaleNormal="110" workbookViewId="0">
      <selection activeCell="L12" sqref="L12"/>
    </sheetView>
  </sheetViews>
  <sheetFormatPr defaultRowHeight="14.6"/>
  <cols>
    <col min="1" max="1" width="15.921875" customWidth="1"/>
    <col min="8" max="8" width="11.3828125" bestFit="1" customWidth="1"/>
  </cols>
  <sheetData>
    <row r="1" spans="1:9">
      <c r="A1" t="s">
        <v>0</v>
      </c>
      <c r="B1" t="s">
        <v>17</v>
      </c>
      <c r="C1" t="s">
        <v>11</v>
      </c>
      <c r="E1" t="s">
        <v>10</v>
      </c>
      <c r="G1" s="7" t="s">
        <v>13</v>
      </c>
      <c r="H1" s="7" t="s">
        <v>14</v>
      </c>
      <c r="I1" t="s">
        <v>18</v>
      </c>
    </row>
    <row r="2" spans="1:9">
      <c r="A2">
        <v>2.2599999999999998</v>
      </c>
      <c r="B2">
        <v>1.78</v>
      </c>
      <c r="C2">
        <v>1.83</v>
      </c>
      <c r="G2" s="8" t="s">
        <v>15</v>
      </c>
      <c r="H2" s="8" t="s">
        <v>16</v>
      </c>
      <c r="I2">
        <v>2.2599999999999998</v>
      </c>
    </row>
    <row r="5" spans="1:9">
      <c r="A5" t="s">
        <v>1</v>
      </c>
    </row>
    <row r="6" spans="1:9">
      <c r="A6">
        <v>1</v>
      </c>
      <c r="B6">
        <v>0</v>
      </c>
      <c r="C6">
        <v>0</v>
      </c>
    </row>
    <row r="10" spans="1:9">
      <c r="A10" s="4" t="s">
        <v>2</v>
      </c>
      <c r="B10" s="4" t="s">
        <v>3</v>
      </c>
      <c r="C10" s="4"/>
      <c r="D10" s="4" t="s">
        <v>12</v>
      </c>
      <c r="E10" s="4"/>
      <c r="F10" s="4" t="s">
        <v>9</v>
      </c>
    </row>
    <row r="11" spans="1:9">
      <c r="A11" s="5">
        <f>A20-C15</f>
        <v>9.8069574399999998E-2</v>
      </c>
      <c r="B11" s="5">
        <f>B20-B15</f>
        <v>6.2911470000000011E-2</v>
      </c>
      <c r="C11" s="4"/>
      <c r="D11" s="4">
        <f>A11*A6/A2+A11*B6/B2+A11*C6/C2</f>
        <v>4.3393616991150442E-2</v>
      </c>
      <c r="E11" s="6"/>
      <c r="F11" s="4">
        <f>1-D11/B11</f>
        <v>0.31024315611842423</v>
      </c>
    </row>
    <row r="14" spans="1:9">
      <c r="A14" t="s">
        <v>4</v>
      </c>
      <c r="B14" t="s">
        <v>5</v>
      </c>
      <c r="C14" t="s">
        <v>6</v>
      </c>
    </row>
    <row r="15" spans="1:9">
      <c r="A15">
        <v>8.9600000000000009</v>
      </c>
      <c r="B15" s="2">
        <f>3.14*0.95*0.95*0.0011</f>
        <v>3.1172350000000003E-3</v>
      </c>
      <c r="C15">
        <f>A15*B15</f>
        <v>2.7930425600000006E-2</v>
      </c>
    </row>
    <row r="18" spans="1:8">
      <c r="E18" s="1"/>
      <c r="F18" s="1"/>
      <c r="G18" s="2"/>
      <c r="H18" s="3"/>
    </row>
    <row r="19" spans="1:8">
      <c r="A19" t="s">
        <v>7</v>
      </c>
      <c r="B19" t="s">
        <v>8</v>
      </c>
    </row>
    <row r="20" spans="1:8">
      <c r="A20" s="1">
        <v>0.126</v>
      </c>
      <c r="B20" s="1">
        <f>3.14*0.95*0.95*0.0233</f>
        <v>6.6028705000000007E-2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江晓宇</dc:creator>
  <cp:lastModifiedBy>江晓宇</cp:lastModifiedBy>
  <dcterms:created xsi:type="dcterms:W3CDTF">2022-07-06T20:45:05Z</dcterms:created>
  <dcterms:modified xsi:type="dcterms:W3CDTF">2022-07-06T21:24:38Z</dcterms:modified>
</cp:coreProperties>
</file>