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320" windowHeight="139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7" i="1"/>
  <c r="D37"/>
  <c r="D40"/>
  <c r="D39"/>
  <c r="D38"/>
  <c r="B41"/>
  <c r="B40"/>
  <c r="B39"/>
  <c r="B38"/>
  <c r="B21"/>
  <c r="B19"/>
  <c r="B23"/>
  <c r="B25"/>
  <c r="B15"/>
  <c r="B13"/>
  <c r="B9"/>
  <c r="B5"/>
</calcChain>
</file>

<file path=xl/sharedStrings.xml><?xml version="1.0" encoding="utf-8"?>
<sst xmlns="http://schemas.openxmlformats.org/spreadsheetml/2006/main" count="31" uniqueCount="29">
  <si>
    <t xml:space="preserve">    y = ( - math.sin(gap_radians) + math.sin((2 * math.pi) / 3.0) ) * off_set</t>
    <phoneticPr fontId="1" type="noConversion"/>
  </si>
  <si>
    <t xml:space="preserve">    i = math.cos(gap_radians) * off_set</t>
    <phoneticPr fontId="1" type="noConversion"/>
  </si>
  <si>
    <t xml:space="preserve">    j = - math.sin(gap_radians) * off_set</t>
    <phoneticPr fontId="1" type="noConversion"/>
  </si>
  <si>
    <t>j</t>
    <phoneticPr fontId="1" type="noConversion"/>
  </si>
  <si>
    <t>i</t>
    <phoneticPr fontId="1" type="noConversion"/>
  </si>
  <si>
    <t># gap between start/stop of each cut</t>
    <phoneticPr fontId="1" type="noConversion"/>
  </si>
  <si>
    <t># CW cut to approx. 60°</t>
    <phoneticPr fontId="1" type="noConversion"/>
  </si>
  <si>
    <t># move to approx. 180°</t>
    <phoneticPr fontId="1" type="noConversion"/>
  </si>
  <si>
    <t>circle_diameter</t>
    <phoneticPr fontId="1" type="noConversion"/>
  </si>
  <si>
    <t>cutter_diameter</t>
    <phoneticPr fontId="1" type="noConversion"/>
  </si>
  <si>
    <t>off_set</t>
    <phoneticPr fontId="1" type="noConversion"/>
  </si>
  <si>
    <t xml:space="preserve">    gap_radians = (cutter_diameter + tab_width) / off_set</t>
  </si>
  <si>
    <t xml:space="preserve">    off_set = (circle_diameter  - cutter_diameter) / 2.0</t>
    <phoneticPr fontId="1" type="noConversion"/>
  </si>
  <si>
    <t>tab_width</t>
    <phoneticPr fontId="1" type="noConversion"/>
  </si>
  <si>
    <t>gap_radians</t>
    <phoneticPr fontId="1" type="noConversion"/>
  </si>
  <si>
    <t xml:space="preserve">    def bore_tabbed_ID(Z_safe, stock_thickness, cut_per_pass, tab_thickness, cutter_diameter, circle_diameter, tab_width):</t>
    <phoneticPr fontId="1" type="noConversion"/>
  </si>
  <si>
    <t>mm</t>
    <phoneticPr fontId="1" type="noConversion"/>
  </si>
  <si>
    <t>mm</t>
    <phoneticPr fontId="1" type="noConversion"/>
  </si>
  <si>
    <t>radians</t>
    <phoneticPr fontId="1" type="noConversion"/>
  </si>
  <si>
    <t xml:space="preserve">    G.set_INCR_mode()</t>
    <phoneticPr fontId="1" type="noConversion"/>
  </si>
  <si>
    <t>y</t>
    <phoneticPr fontId="1" type="noConversion"/>
  </si>
  <si>
    <t xml:space="preserve">    x = -math.cos(gap_radians) * off_set;</t>
    <phoneticPr fontId="1" type="noConversion"/>
  </si>
  <si>
    <t>x</t>
    <phoneticPr fontId="1" type="noConversion"/>
  </si>
  <si>
    <t xml:space="preserve">    y = math.sin(gap_radians) * off_set</t>
    <phoneticPr fontId="1" type="noConversion"/>
  </si>
  <si>
    <t>y</t>
    <phoneticPr fontId="1" type="noConversion"/>
  </si>
  <si>
    <t xml:space="preserve">    G.G0_XY( (x, y) )</t>
    <phoneticPr fontId="1" type="noConversion"/>
  </si>
  <si>
    <t xml:space="preserve">    G.G2XY_to_INCR_FULL( (x, y), (i, j) )</t>
    <phoneticPr fontId="1" type="noConversion"/>
  </si>
  <si>
    <t xml:space="preserve">    x = ( math.cos(gap_radians) + math.cos(math.pi / 3.0) ) * off_set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</si>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</sst>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1"/>
  <sheetViews>
    <sheetView tabSelected="1" topLeftCell="A4" zoomScale="125" workbookViewId="0">
      <selection activeCell="C38" sqref="C38"/>
    </sheetView>
  </sheetViews>
  <sheetFormatPr baseColWidth="10" defaultRowHeight="13"/>
  <cols>
    <col min="1" max="1" width="13.42578125" customWidth="1"/>
  </cols>
  <sheetData>
    <row r="1" spans="1:4">
      <c r="A1" t="s">
        <v>15</v>
      </c>
    </row>
    <row r="2" spans="1:4">
      <c r="A2" t="s">
        <v>12</v>
      </c>
    </row>
    <row r="3" spans="1:4">
      <c r="A3" t="s">
        <v>8</v>
      </c>
      <c r="B3">
        <v>75</v>
      </c>
      <c r="C3" t="s">
        <v>16</v>
      </c>
    </row>
    <row r="4" spans="1:4">
      <c r="A4" t="s">
        <v>9</v>
      </c>
      <c r="B4">
        <v>6.35</v>
      </c>
      <c r="C4" t="s">
        <v>17</v>
      </c>
    </row>
    <row r="5" spans="1:4">
      <c r="A5" t="s">
        <v>10</v>
      </c>
      <c r="B5">
        <f>(B3-B4)/2</f>
        <v>34.325000000000003</v>
      </c>
      <c r="C5" t="s">
        <v>17</v>
      </c>
    </row>
    <row r="7" spans="1:4">
      <c r="A7" t="s">
        <v>11</v>
      </c>
    </row>
    <row r="8" spans="1:4">
      <c r="A8" t="s">
        <v>13</v>
      </c>
      <c r="B8">
        <v>6.35</v>
      </c>
      <c r="C8" t="s">
        <v>16</v>
      </c>
    </row>
    <row r="9" spans="1:4">
      <c r="A9" t="s">
        <v>14</v>
      </c>
      <c r="B9">
        <f>(B4+B8)/B5</f>
        <v>0.36999271667880551</v>
      </c>
      <c r="C9" t="s">
        <v>18</v>
      </c>
      <c r="D9" t="s">
        <v>5</v>
      </c>
    </row>
    <row r="11" spans="1:4">
      <c r="A11" t="s">
        <v>19</v>
      </c>
    </row>
    <row r="12" spans="1:4">
      <c r="A12" t="s">
        <v>21</v>
      </c>
    </row>
    <row r="13" spans="1:4">
      <c r="A13" t="s">
        <v>22</v>
      </c>
      <c r="B13">
        <f>- COS(B9) *B5</f>
        <v>-32.00222654093632</v>
      </c>
    </row>
    <row r="14" spans="1:4">
      <c r="A14" t="s">
        <v>23</v>
      </c>
    </row>
    <row r="15" spans="1:4">
      <c r="A15" t="s">
        <v>24</v>
      </c>
      <c r="B15">
        <f>SIN(B9) *B5</f>
        <v>12.4122166200317</v>
      </c>
    </row>
    <row r="16" spans="1:4">
      <c r="A16" t="s">
        <v>25</v>
      </c>
      <c r="D16" t="s">
        <v>7</v>
      </c>
    </row>
    <row r="18" spans="1:4">
      <c r="A18" t="s">
        <v>27</v>
      </c>
    </row>
    <row r="19" spans="1:4">
      <c r="A19" t="s">
        <v>28</v>
      </c>
      <c r="B19">
        <f>(COS(B9) + COS(PI()/3))*B5</f>
        <v>49.164726540936321</v>
      </c>
    </row>
    <row r="20" spans="1:4">
      <c r="A20" t="s">
        <v>0</v>
      </c>
    </row>
    <row r="21" spans="1:4">
      <c r="A21" t="s">
        <v>20</v>
      </c>
      <c r="B21">
        <f>(-SIN(B9) + SIN(2*PI()/3))*B5</f>
        <v>17.314105364869164</v>
      </c>
    </row>
    <row r="22" spans="1:4">
      <c r="A22" t="s">
        <v>1</v>
      </c>
    </row>
    <row r="23" spans="1:4">
      <c r="A23" t="s">
        <v>4</v>
      </c>
      <c r="B23">
        <f>COS(B9) *B5</f>
        <v>32.00222654093632</v>
      </c>
    </row>
    <row r="24" spans="1:4">
      <c r="A24" t="s">
        <v>2</v>
      </c>
    </row>
    <row r="25" spans="1:4">
      <c r="A25" t="s">
        <v>3</v>
      </c>
      <c r="B25">
        <f>-SIN(B9) *B5</f>
        <v>-12.4122166200317</v>
      </c>
    </row>
    <row r="26" spans="1:4">
      <c r="A26" t="s">
        <v>26</v>
      </c>
      <c r="D26" t="s">
        <v>6</v>
      </c>
    </row>
    <row r="37" spans="1:4">
      <c r="A37">
        <v>1</v>
      </c>
      <c r="B37">
        <f>PI()*((A37/2)^2)</f>
        <v>0.78539816339744828</v>
      </c>
      <c r="C37">
        <v>25</v>
      </c>
      <c r="D37">
        <f>C37/B37</f>
        <v>31.830988618379067</v>
      </c>
    </row>
    <row r="38" spans="1:4">
      <c r="A38">
        <v>2</v>
      </c>
      <c r="B38">
        <f>PI()*((A38/2)^2)</f>
        <v>3.1415926535897931</v>
      </c>
      <c r="C38">
        <v>100</v>
      </c>
      <c r="D38">
        <f>C38/B38</f>
        <v>31.830988618379067</v>
      </c>
    </row>
    <row r="39" spans="1:4">
      <c r="A39">
        <v>2.2000000000000002</v>
      </c>
      <c r="B39">
        <f>PI()*((A39/2)^2)</f>
        <v>3.8013271108436504</v>
      </c>
      <c r="C39">
        <v>120</v>
      </c>
      <c r="D39">
        <f>C39/B39</f>
        <v>31.567922596739567</v>
      </c>
    </row>
    <row r="40" spans="1:4">
      <c r="A40">
        <v>2.4</v>
      </c>
      <c r="B40">
        <f>PI()*((A40/2)^2)</f>
        <v>4.5238934211693023</v>
      </c>
      <c r="C40">
        <v>150</v>
      </c>
      <c r="D40">
        <f>C40/B40</f>
        <v>33.157279810811531</v>
      </c>
    </row>
    <row r="41" spans="1:4">
      <c r="B41">
        <f>PI()*((A41/2)^2)</f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 Niverville</dc:creator>
  <cp:lastModifiedBy>Marc de Niverville</cp:lastModifiedBy>
  <dcterms:created xsi:type="dcterms:W3CDTF">2017-06-04T15:43:24Z</dcterms:created>
  <dcterms:modified xsi:type="dcterms:W3CDTF">2017-06-05T17:56:38Z</dcterms:modified>
</cp:coreProperties>
</file>