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.aules\Desktop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9" i="1"/>
  <c r="O10" i="1"/>
  <c r="O11" i="1"/>
  <c r="O12" i="1"/>
  <c r="O13" i="1"/>
  <c r="O14" i="1"/>
  <c r="O8" i="1"/>
  <c r="L9" i="1"/>
  <c r="L10" i="1"/>
  <c r="L11" i="1"/>
  <c r="L12" i="1"/>
  <c r="L13" i="1"/>
  <c r="L14" i="1"/>
  <c r="J8" i="1"/>
  <c r="J9" i="1"/>
  <c r="D20" i="1" s="1"/>
  <c r="J10" i="1"/>
  <c r="J11" i="1"/>
  <c r="J12" i="1"/>
  <c r="J13" i="1"/>
  <c r="K9" i="1"/>
  <c r="K10" i="1"/>
  <c r="K11" i="1"/>
  <c r="K12" i="1"/>
  <c r="K13" i="1"/>
  <c r="K14" i="1"/>
  <c r="G9" i="1"/>
  <c r="G10" i="1"/>
  <c r="G11" i="1"/>
  <c r="G12" i="1"/>
  <c r="G13" i="1"/>
  <c r="G14" i="1"/>
  <c r="G8" i="1"/>
  <c r="D19" i="1" s="1"/>
  <c r="Q6" i="1"/>
  <c r="K8" i="1" l="1"/>
  <c r="L8" i="1" s="1"/>
</calcChain>
</file>

<file path=xl/sharedStrings.xml><?xml version="1.0" encoding="utf-8"?>
<sst xmlns="http://schemas.openxmlformats.org/spreadsheetml/2006/main" count="10" uniqueCount="10">
  <si>
    <t>dist</t>
  </si>
  <si>
    <t>pot(experimental)</t>
  </si>
  <si>
    <t>p(ideal)</t>
  </si>
  <si>
    <t>y</t>
  </si>
  <si>
    <t>mW</t>
  </si>
  <si>
    <t>p(dBW)</t>
  </si>
  <si>
    <t>10*log(x)</t>
  </si>
  <si>
    <t>rendiment</t>
  </si>
  <si>
    <t>dBW</t>
  </si>
  <si>
    <t>&lt;--------------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</si>
</sst>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Hoja1!$J$7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4313210848644"/>
                  <c:y val="-0.21159995625546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Hoja1!$H$8:$H$14</c:f>
              <c:numCache>
                <c:formatCode>General</c:formatCode>
                <c:ptCount val="7"/>
                <c:pt idx="0">
                  <c:v>1</c:v>
                </c:pt>
                <c:pt idx="1">
                  <c:v>30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Hoja1!$J$8:$J$14</c:f>
              <c:numCache>
                <c:formatCode>General</c:formatCode>
                <c:ptCount val="7"/>
                <c:pt idx="0">
                  <c:v>3</c:v>
                </c:pt>
                <c:pt idx="1">
                  <c:v>34</c:v>
                </c:pt>
                <c:pt idx="2">
                  <c:v>47</c:v>
                </c:pt>
                <c:pt idx="3">
                  <c:v>55</c:v>
                </c:pt>
                <c:pt idx="4">
                  <c:v>61</c:v>
                </c:pt>
                <c:pt idx="5">
                  <c:v>65</c:v>
                </c:pt>
                <c:pt idx="6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D-423B-A8EE-66108565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34424"/>
        <c:axId val="255534752"/>
      </c:scatterChart>
      <c:valAx>
        <c:axId val="255534424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55534752"/>
        <c:crosses val="autoZero"/>
        <c:crossBetween val="midCat"/>
      </c:valAx>
      <c:valAx>
        <c:axId val="2555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5553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17</xdr:row>
      <xdr:rowOff>142875</xdr:rowOff>
    </xdr:from>
    <xdr:to>
      <xdr:col>12</xdr:col>
      <xdr:colOff>457200</xdr:colOff>
      <xdr:row>32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20"/>
  <sheetViews>
    <sheetView tabSelected="1" workbookViewId="0">
      <selection activeCell="R31" sqref="R31"/>
    </sheetView>
  </sheetViews>
  <sheetFormatPr baseColWidth="10" defaultRowHeight="15" x14ac:dyDescent="0.25"/>
  <cols>
    <col min="9" max="9" width="19.5703125" customWidth="1"/>
    <col min="11" max="11" width="11.85546875" bestFit="1" customWidth="1"/>
    <col min="17" max="17" width="11.85546875" bestFit="1" customWidth="1"/>
  </cols>
  <sheetData>
    <row r="6" spans="2:17" x14ac:dyDescent="0.25">
      <c r="N6" t="s">
        <v>3</v>
      </c>
      <c r="O6">
        <v>0.125</v>
      </c>
      <c r="Q6">
        <f>PI()</f>
        <v>3.1415926535897931</v>
      </c>
    </row>
    <row r="7" spans="2:17" x14ac:dyDescent="0.25">
      <c r="H7" t="s">
        <v>0</v>
      </c>
      <c r="I7" t="s">
        <v>1</v>
      </c>
      <c r="K7" t="s">
        <v>2</v>
      </c>
      <c r="L7" t="s">
        <v>8</v>
      </c>
      <c r="O7" t="s">
        <v>7</v>
      </c>
    </row>
    <row r="8" spans="2:17" x14ac:dyDescent="0.25">
      <c r="G8">
        <f>H8/100</f>
        <v>0.01</v>
      </c>
      <c r="H8">
        <v>1</v>
      </c>
      <c r="I8">
        <v>-3</v>
      </c>
      <c r="J8">
        <f>-I8</f>
        <v>3</v>
      </c>
      <c r="K8">
        <f>(0.125/(4*PI()*G8))*(0.125/(4*PI()*G8))</f>
        <v>0.98946468400720478</v>
      </c>
      <c r="L8">
        <f>10*LOG10(K8)</f>
        <v>-4.5997020280796712E-2</v>
      </c>
      <c r="O8">
        <f>L8/I8</f>
        <v>1.5332340093598905E-2</v>
      </c>
    </row>
    <row r="9" spans="2:17" x14ac:dyDescent="0.25">
      <c r="B9" t="s">
        <v>5</v>
      </c>
      <c r="C9" t="s">
        <v>9</v>
      </c>
      <c r="D9" t="s">
        <v>4</v>
      </c>
      <c r="G9">
        <f t="shared" ref="G9:G14" si="0">H9/100</f>
        <v>0.3</v>
      </c>
      <c r="H9">
        <v>30</v>
      </c>
      <c r="I9">
        <v>-34</v>
      </c>
      <c r="J9">
        <f t="shared" ref="J9:J13" si="1">-I9</f>
        <v>34</v>
      </c>
      <c r="K9">
        <f t="shared" ref="K9:K14" si="2">(0.125/(4*PI()*G9))*(0.125/(4*PI()*G9))</f>
        <v>1.0994052044524497E-3</v>
      </c>
      <c r="L9">
        <f t="shared" ref="L9:L14" si="3">10*LOG10(K9)</f>
        <v>-29.588422114674046</v>
      </c>
      <c r="O9">
        <f t="shared" ref="O9:O14" si="4">L9/I9</f>
        <v>0.87024770925511896</v>
      </c>
    </row>
    <row r="10" spans="2:17" x14ac:dyDescent="0.25">
      <c r="C10" t="s">
        <v>6</v>
      </c>
      <c r="G10">
        <f t="shared" si="0"/>
        <v>1</v>
      </c>
      <c r="H10">
        <v>100</v>
      </c>
      <c r="I10">
        <v>-47</v>
      </c>
      <c r="J10">
        <f t="shared" si="1"/>
        <v>47</v>
      </c>
      <c r="K10">
        <f t="shared" si="2"/>
        <v>9.8946468400720497E-5</v>
      </c>
      <c r="L10">
        <f t="shared" si="3"/>
        <v>-40.045997020280801</v>
      </c>
      <c r="O10">
        <f t="shared" si="4"/>
        <v>0.85204248979320851</v>
      </c>
    </row>
    <row r="11" spans="2:17" x14ac:dyDescent="0.25">
      <c r="G11">
        <f t="shared" si="0"/>
        <v>2</v>
      </c>
      <c r="H11">
        <v>200</v>
      </c>
      <c r="I11">
        <v>-55</v>
      </c>
      <c r="J11">
        <f t="shared" si="1"/>
        <v>55</v>
      </c>
      <c r="K11">
        <f t="shared" si="2"/>
        <v>2.4736617100180124E-5</v>
      </c>
      <c r="L11">
        <f t="shared" si="3"/>
        <v>-46.066596933560426</v>
      </c>
      <c r="O11">
        <f t="shared" si="4"/>
        <v>0.8375744897010986</v>
      </c>
    </row>
    <row r="12" spans="2:17" x14ac:dyDescent="0.25">
      <c r="G12">
        <f t="shared" si="0"/>
        <v>3</v>
      </c>
      <c r="H12">
        <v>300</v>
      </c>
      <c r="I12">
        <v>-61</v>
      </c>
      <c r="J12">
        <f t="shared" si="1"/>
        <v>61</v>
      </c>
      <c r="K12">
        <f t="shared" si="2"/>
        <v>1.0994052044524499E-5</v>
      </c>
      <c r="L12">
        <f t="shared" si="3"/>
        <v>-49.588422114674046</v>
      </c>
      <c r="O12">
        <f t="shared" si="4"/>
        <v>0.81292495269957454</v>
      </c>
    </row>
    <row r="13" spans="2:17" x14ac:dyDescent="0.25">
      <c r="G13">
        <f t="shared" si="0"/>
        <v>4</v>
      </c>
      <c r="H13">
        <v>400</v>
      </c>
      <c r="I13">
        <v>-65</v>
      </c>
      <c r="J13">
        <f t="shared" si="1"/>
        <v>65</v>
      </c>
      <c r="K13">
        <f t="shared" si="2"/>
        <v>6.1841542750450311E-6</v>
      </c>
      <c r="L13">
        <f t="shared" si="3"/>
        <v>-52.087196846840044</v>
      </c>
      <c r="O13">
        <f t="shared" si="4"/>
        <v>0.80134148995138532</v>
      </c>
    </row>
    <row r="14" spans="2:17" x14ac:dyDescent="0.25">
      <c r="G14">
        <f t="shared" si="0"/>
        <v>5</v>
      </c>
      <c r="H14">
        <v>500</v>
      </c>
      <c r="I14">
        <v>-75</v>
      </c>
      <c r="J14">
        <v>75</v>
      </c>
      <c r="K14">
        <f t="shared" si="2"/>
        <v>3.9578587360288195E-6</v>
      </c>
      <c r="L14">
        <f t="shared" si="3"/>
        <v>-54.025397107001176</v>
      </c>
      <c r="O14">
        <f t="shared" si="4"/>
        <v>0.72033862809334903</v>
      </c>
    </row>
    <row r="16" spans="2:17" x14ac:dyDescent="0.25">
      <c r="O16">
        <f>SUM(O9:O14)/6</f>
        <v>0.81574495991562246</v>
      </c>
    </row>
    <row r="19" spans="4:4" x14ac:dyDescent="0.25">
      <c r="D19">
        <f>SQRT(J8)*4*PI()*G8</f>
        <v>0.21765592370810613</v>
      </c>
    </row>
    <row r="20" spans="4:4" x14ac:dyDescent="0.25">
      <c r="D20">
        <f>SQRT(J9)*4*PI()*G9</f>
        <v>21.982170763537777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Universitat de Barcelona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 Facultat de Matemàtiques</dc:creator>
  <cp:lastModifiedBy>Usuari Facultat de Matemàtiques</cp:lastModifiedBy>
  <dcterms:created xsi:type="dcterms:W3CDTF">2018-10-19T15:30:02Z</dcterms:created>
  <dcterms:modified xsi:type="dcterms:W3CDTF">2018-10-19T15:58:58Z</dcterms:modified>
</cp:coreProperties>
</file>