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"/>
    </mc:Choice>
  </mc:AlternateContent>
  <xr:revisionPtr revIDLastSave="0" documentId="13_ncr:1_{146F2336-9D03-5D4A-AA3B-498D55E84DC8}" xr6:coauthVersionLast="47" xr6:coauthVersionMax="47" xr10:uidLastSave="{00000000-0000-0000-0000-000000000000}"/>
  <bookViews>
    <workbookView xWindow="-29560" yWindow="2120" windowWidth="27640" windowHeight="16300" activeTab="2" xr2:uid="{47C88F1D-959D-0245-BFF5-FEA8E00193AB}"/>
  </bookViews>
  <sheets>
    <sheet name="full_sample_carrier (new)" sheetId="2" r:id="rId1"/>
    <sheet name="full_sample_overall (old)" sheetId="1" r:id="rId2"/>
    <sheet name="age_building_heating_sys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3" l="1"/>
  <c r="J13" i="3" s="1"/>
  <c r="J16" i="3" s="1"/>
  <c r="H13" i="3"/>
  <c r="H16" i="3" s="1"/>
</calcChain>
</file>

<file path=xl/sharedStrings.xml><?xml version="1.0" encoding="utf-8"?>
<sst xmlns="http://schemas.openxmlformats.org/spreadsheetml/2006/main" count="210" uniqueCount="158">
  <si>
    <t>Variable</t>
  </si>
  <si>
    <t>N = 2,718,246</t>
  </si>
  <si>
    <t>Mean (SD)</t>
  </si>
  <si>
    <t>119 (47)</t>
  </si>
  <si>
    <t>Median [Range]</t>
  </si>
  <si>
    <t>113 [21, 521]</t>
  </si>
  <si>
    <t>6.94 (1.95)</t>
  </si>
  <si>
    <t>6.49 [2.00, 99.50]</t>
  </si>
  <si>
    <t>Degree days</t>
  </si>
  <si>
    <t>3,495 (390)</t>
  </si>
  <si>
    <t>3,446 [2,284, 7,003]</t>
  </si>
  <si>
    <t>Gas</t>
  </si>
  <si>
    <t>1,647,563 (61%)</t>
  </si>
  <si>
    <t>Oil</t>
  </si>
  <si>
    <t>802,451 (30%)</t>
  </si>
  <si>
    <t>District heating</t>
  </si>
  <si>
    <t>268,232 (9.9%)</t>
  </si>
  <si>
    <t>696 (1,050)</t>
  </si>
  <si>
    <t>404 [34, 73,437]</t>
  </si>
  <si>
    <t>Building housing units</t>
  </si>
  <si>
    <t>10 (16)</t>
  </si>
  <si>
    <t>6 [2, 1,694]</t>
  </si>
  <si>
    <t>20,845 (2,896)</t>
  </si>
  <si>
    <t>20,695 [13,821, 42,555]</t>
  </si>
  <si>
    <t>0.210 (0.024)</t>
  </si>
  <si>
    <t>0.207 [0.145, 0.327]</t>
  </si>
  <si>
    <t>1,706 (2,800)</t>
  </si>
  <si>
    <t>572 [7, 26,714]</t>
  </si>
  <si>
    <t>Space heat demand, eff. [kWh/sqm]</t>
  </si>
  <si>
    <t>Energy price, real [cents/kWh]</t>
  </si>
  <si>
    <t>Energy carrier</t>
  </si>
  <si>
    <t>Building heating surface [sqm]</t>
  </si>
  <si>
    <t>District household income [€]</t>
  </si>
  <si>
    <t>District population density [inhabitants/sq. km]</t>
  </si>
  <si>
    <t>District retirement share [%]</t>
  </si>
  <si>
    <t>Median (IQR)</t>
  </si>
  <si>
    <t>113 (86, 145)</t>
  </si>
  <si>
    <t>6.49 (5.77, 7.69)</t>
  </si>
  <si>
    <t>3,446 (3,214, 3,733)</t>
  </si>
  <si>
    <t>404 (260, 707)</t>
  </si>
  <si>
    <t>6 (3, 10)</t>
  </si>
  <si>
    <t>20,695 (18,786, 22,568)</t>
  </si>
  <si>
    <t>0.207 (0.193, 0.220)</t>
  </si>
  <si>
    <t>572 (217, 1,960)</t>
  </si>
  <si>
    <t>Variable (N = 2,718,246; No missings)</t>
  </si>
  <si>
    <t>Energy carrier group</t>
  </si>
  <si>
    <t>Unit</t>
  </si>
  <si>
    <t>Space heat consumption, eff.</t>
  </si>
  <si>
    <t>[kWh/sqm.]</t>
  </si>
  <si>
    <t>Energy price, real</t>
  </si>
  <si>
    <t>[Cents/kWh]</t>
  </si>
  <si>
    <t>Building heating surface</t>
  </si>
  <si>
    <t>[sqm]</t>
  </si>
  <si>
    <t>Regional household income</t>
  </si>
  <si>
    <t>District retirement share</t>
  </si>
  <si>
    <t>[%]</t>
  </si>
  <si>
    <t>[€/a]</t>
  </si>
  <si>
    <t>District population density</t>
  </si>
  <si>
    <t>[inhabitants/sq. km]</t>
  </si>
  <si>
    <t>116 (89, 149)</t>
  </si>
  <si>
    <t>117 (91, 148)</t>
  </si>
  <si>
    <t>83 (63, 109)</t>
  </si>
  <si>
    <t>6.18 (5.56, 6.79)</t>
  </si>
  <si>
    <t>7.06 (6.08, 8.25)</t>
  </si>
  <si>
    <t>10.12 (8.71, 11.84)</t>
  </si>
  <si>
    <t>3,418 (3,192, 3,697)</t>
  </si>
  <si>
    <t>3,536 (3,273, 3,826)</t>
  </si>
  <si>
    <t>3,397 (3,191, 3,642)</t>
  </si>
  <si>
    <t>424 (271, 701)</t>
  </si>
  <si>
    <t>305 (226, 466)</t>
  </si>
  <si>
    <t>1,118 (556, 2,118)</t>
  </si>
  <si>
    <t>4 (3, 6)</t>
  </si>
  <si>
    <t>16 (8, 32)</t>
  </si>
  <si>
    <t>20,658 (18,731, 22,563)</t>
  </si>
  <si>
    <t>21,098 (19,388, 22,861)</t>
  </si>
  <si>
    <t>19,217 (17,667, 21,327)</t>
  </si>
  <si>
    <t>0.209 (0.194, 0.222)</t>
  </si>
  <si>
    <t>0.205 (0.193, 0.216)</t>
  </si>
  <si>
    <t>0.210 (0.192, 0.230)</t>
  </si>
  <si>
    <t>662 (255, 2,121)</t>
  </si>
  <si>
    <t>320 (149, 839)</t>
  </si>
  <si>
    <t>2,053 (505, 4,821)</t>
  </si>
  <si>
    <t>Space heat demand, eff.</t>
  </si>
  <si>
    <t>Variable [Median (IQR)]</t>
  </si>
  <si>
    <t>Heating surface</t>
  </si>
  <si>
    <t>Housing units</t>
  </si>
  <si>
    <t>District household income, per capita</t>
  </si>
  <si>
    <t>Postal code population density</t>
  </si>
  <si>
    <t>Note: Median (IQR), No missings</t>
  </si>
  <si>
    <t>Overall, N = 2,718,246</t>
  </si>
  <si>
    <t>District heating, N = 268,232 (9.9%)</t>
  </si>
  <si>
    <t>Gas, N = 1,647,563 (60.6%)</t>
  </si>
  <si>
    <t>Oil, N = 802,451 (29.5%)</t>
  </si>
  <si>
    <t>-</t>
  </si>
  <si>
    <t>Until 1918</t>
  </si>
  <si>
    <t>34,536 (9.5%)</t>
  </si>
  <si>
    <t>22,004 (10.0%)</t>
  </si>
  <si>
    <t>6,622 (6.1%)</t>
  </si>
  <si>
    <t>5,910 (17%)</t>
  </si>
  <si>
    <t>1919-1948</t>
  </si>
  <si>
    <t>22,652 (6.2%)</t>
  </si>
  <si>
    <t>14,494 (6.6%)</t>
  </si>
  <si>
    <t>4,742 (4.3%)</t>
  </si>
  <si>
    <t>3,416 (9.7%)</t>
  </si>
  <si>
    <t>1949-1978</t>
  </si>
  <si>
    <t>121,949 (33%)</t>
  </si>
  <si>
    <t>68,253 (31%)</t>
  </si>
  <si>
    <t>42,973 (39%)</t>
  </si>
  <si>
    <t>10,723 (30%)</t>
  </si>
  <si>
    <t>1979-1995</t>
  </si>
  <si>
    <t>126,299 (35%)</t>
  </si>
  <si>
    <t>76,869 (35%)</t>
  </si>
  <si>
    <t>40,072 (37%)</t>
  </si>
  <si>
    <t>9,358 (26%)</t>
  </si>
  <si>
    <t>1996-2009</t>
  </si>
  <si>
    <t>58,582 (16%)</t>
  </si>
  <si>
    <t>38,409 (17%)</t>
  </si>
  <si>
    <t>14,411 (13%)</t>
  </si>
  <si>
    <t>5,762 (16%)</t>
  </si>
  <si>
    <t>After 2010</t>
  </si>
  <si>
    <t>1,172 (0.3%)</t>
  </si>
  <si>
    <t>738 (0.3%)</t>
  </si>
  <si>
    <t>288 (0.3%)</t>
  </si>
  <si>
    <t>146 (0.4%)</t>
  </si>
  <si>
    <t>(Missing)</t>
  </si>
  <si>
    <t>2,353,056</t>
  </si>
  <si>
    <t>1,426,796</t>
  </si>
  <si>
    <t>Until 1978</t>
  </si>
  <si>
    <t>11,486 (3.5%)</t>
  </si>
  <si>
    <t>6,360 (3.2%)</t>
  </si>
  <si>
    <t>4,296 (4.5%)</t>
  </si>
  <si>
    <t>830 (2.6%)</t>
  </si>
  <si>
    <t>118,401 (36%)</t>
  </si>
  <si>
    <t>71,848 (36%)</t>
  </si>
  <si>
    <t>36,359 (38%)</t>
  </si>
  <si>
    <t>10,194 (32%)</t>
  </si>
  <si>
    <t>151,172 (46%)</t>
  </si>
  <si>
    <t>93,734 (47%)</t>
  </si>
  <si>
    <t>41,161 (43%)</t>
  </si>
  <si>
    <t>16,277 (51%)</t>
  </si>
  <si>
    <t>46,556 (14%)</t>
  </si>
  <si>
    <t>27,564 (14%)</t>
  </si>
  <si>
    <t>14,532 (15%)</t>
  </si>
  <si>
    <t>4,460 (14%)</t>
  </si>
  <si>
    <t>2,390,631</t>
  </si>
  <si>
    <t>1,448,057</t>
  </si>
  <si>
    <t>Building construction year</t>
  </si>
  <si>
    <r>
      <t>Overall</t>
    </r>
    <r>
      <rPr>
        <sz val="12"/>
        <color rgb="FF333333"/>
        <rFont val="Helvetica Neue"/>
        <family val="2"/>
      </rPr>
      <t>, N = 2,718,246</t>
    </r>
    <r>
      <rPr>
        <i/>
        <vertAlign val="superscript"/>
        <sz val="12"/>
        <color rgb="FF333333"/>
        <rFont val="Helvetica Neue"/>
        <family val="2"/>
      </rPr>
      <t>1</t>
    </r>
  </si>
  <si>
    <r>
      <t>Gas</t>
    </r>
    <r>
      <rPr>
        <sz val="12"/>
        <color rgb="FF333333"/>
        <rFont val="Helvetica Neue"/>
        <family val="2"/>
      </rPr>
      <t>, N = 1,647,563</t>
    </r>
    <r>
      <rPr>
        <i/>
        <vertAlign val="superscript"/>
        <sz val="12"/>
        <color rgb="FF333333"/>
        <rFont val="Helvetica Neue"/>
        <family val="2"/>
      </rPr>
      <t>1</t>
    </r>
  </si>
  <si>
    <r>
      <t>Oil</t>
    </r>
    <r>
      <rPr>
        <sz val="12"/>
        <color rgb="FF333333"/>
        <rFont val="Helvetica Neue"/>
        <family val="2"/>
      </rPr>
      <t>, N = 802,451</t>
    </r>
    <r>
      <rPr>
        <i/>
        <vertAlign val="superscript"/>
        <sz val="12"/>
        <color rgb="FF333333"/>
        <rFont val="Helvetica Neue"/>
        <family val="2"/>
      </rPr>
      <t>1</t>
    </r>
  </si>
  <si>
    <r>
      <t>District heating</t>
    </r>
    <r>
      <rPr>
        <sz val="12"/>
        <color rgb="FF333333"/>
        <rFont val="Helvetica Neue"/>
        <family val="2"/>
      </rPr>
      <t>, N = 268,232</t>
    </r>
    <r>
      <rPr>
        <i/>
        <vertAlign val="superscript"/>
        <sz val="12"/>
        <color rgb="FF333333"/>
        <rFont val="Helvetica Neue"/>
        <family val="2"/>
      </rPr>
      <t>1</t>
    </r>
  </si>
  <si>
    <r>
      <t>1 </t>
    </r>
    <r>
      <rPr>
        <i/>
        <sz val="12"/>
        <color rgb="FF333333"/>
        <rFont val="Helvetica Neue"/>
        <family val="2"/>
      </rPr>
      <t>n (%) </t>
    </r>
  </si>
  <si>
    <t>Heating system installation year</t>
  </si>
  <si>
    <t>Gesamt</t>
  </si>
  <si>
    <t>Nicht vorhanden</t>
  </si>
  <si>
    <t>Vorhanden</t>
  </si>
  <si>
    <t>Anteil vorhanden</t>
  </si>
  <si>
    <t>Anteil vorhanden: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</si>
</sst>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4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i/>
      <u/>
      <sz val="12"/>
      <color rgb="FF333333"/>
      <name val="Helvetica Neue"/>
      <family val="2"/>
    </font>
    <font>
      <sz val="12"/>
      <color theme="1"/>
      <name val="Calibri"/>
      <family val="2"/>
      <scheme val="minor"/>
    </font>
    <font>
      <i/>
      <vertAlign val="superscript"/>
      <sz val="12"/>
      <color rgb="FF333333"/>
      <name val="Helvetica Neue"/>
      <family val="2"/>
    </font>
    <font>
      <i/>
      <sz val="12"/>
      <color rgb="FF333333"/>
      <name val="Helvetica Neue"/>
      <family val="2"/>
    </font>
    <font>
      <i/>
      <sz val="10"/>
      <color rgb="FF333333"/>
      <name val="Helvetica Neue"/>
      <family val="2"/>
    </font>
    <font>
      <b/>
      <u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7" fillId="0" borderId="1" xfId="0" applyFont="1" applyBorder="1"/>
    <xf numFmtId="0" fontId="7" fillId="0" borderId="0" xfId="0" applyFont="1" applyBorder="1"/>
    <xf numFmtId="0" fontId="5" fillId="0" borderId="2" xfId="0" applyFont="1" applyBorder="1"/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0" xfId="0" applyFont="1"/>
    <xf numFmtId="168" fontId="0" fillId="0" borderId="0" xfId="1" applyNumberFormat="1" applyFont="1"/>
    <xf numFmtId="10" fontId="0" fillId="0" borderId="0" xfId="1" applyNumberFormat="1" applyFont="1"/>
    <xf numFmtId="0" fontId="6" fillId="0" borderId="2" xfId="0" applyFont="1" applyBorder="1"/>
    <xf numFmtId="0" fontId="10" fillId="0" borderId="2" xfId="0" applyFont="1" applyBorder="1"/>
    <xf numFmtId="0" fontId="0" fillId="0" borderId="2" xfId="0" applyFont="1" applyBorder="1"/>
    <xf numFmtId="0" fontId="7" fillId="0" borderId="0" xfId="0" applyFont="1" applyAlignment="1">
      <alignment horizontal="right"/>
    </xf>
    <xf numFmtId="0" fontId="1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DFF-4E87-0B40-BA78-F98A525041EF}">
  <dimension ref="A2:I37"/>
  <sheetViews>
    <sheetView workbookViewId="0">
      <selection activeCell="A7" sqref="A7"/>
    </sheetView>
  </sheetViews>
  <sheetFormatPr baseColWidth="10" defaultRowHeight="16" x14ac:dyDescent="0.2"/>
  <cols>
    <col min="1" max="1" width="34.83203125" bestFit="1" customWidth="1"/>
    <col min="2" max="2" width="18.83203125" bestFit="1" customWidth="1"/>
    <col min="3" max="3" width="23" bestFit="1" customWidth="1"/>
    <col min="4" max="4" width="27" bestFit="1" customWidth="1"/>
    <col min="5" max="5" width="24" bestFit="1" customWidth="1"/>
    <col min="6" max="6" width="35" style="7" bestFit="1" customWidth="1"/>
    <col min="7" max="7" width="18.83203125" style="7" bestFit="1" customWidth="1"/>
    <col min="8" max="8" width="23" style="7" bestFit="1" customWidth="1"/>
  </cols>
  <sheetData>
    <row r="2" spans="1:9" x14ac:dyDescent="0.2">
      <c r="A2" s="25" t="s">
        <v>83</v>
      </c>
      <c r="B2" s="10" t="s">
        <v>46</v>
      </c>
      <c r="C2" s="25" t="s">
        <v>89</v>
      </c>
      <c r="D2" s="25" t="s">
        <v>91</v>
      </c>
      <c r="E2" s="25" t="s">
        <v>92</v>
      </c>
      <c r="F2" s="25" t="s">
        <v>90</v>
      </c>
      <c r="G2" s="5"/>
      <c r="H2" s="5"/>
    </row>
    <row r="3" spans="1:9" x14ac:dyDescent="0.2">
      <c r="A3" s="6"/>
      <c r="B3" s="6"/>
      <c r="C3" s="6"/>
      <c r="D3" s="6"/>
      <c r="E3" s="6"/>
      <c r="F3" s="6"/>
      <c r="G3" s="5"/>
      <c r="H3" s="5"/>
    </row>
    <row r="4" spans="1:9" x14ac:dyDescent="0.2">
      <c r="A4" s="6" t="s">
        <v>82</v>
      </c>
      <c r="B4" s="6" t="s">
        <v>48</v>
      </c>
      <c r="C4" s="6" t="s">
        <v>36</v>
      </c>
      <c r="D4" s="6" t="s">
        <v>59</v>
      </c>
      <c r="E4" s="6" t="s">
        <v>60</v>
      </c>
      <c r="F4" s="6" t="s">
        <v>61</v>
      </c>
      <c r="G4" s="18"/>
      <c r="H4" s="19"/>
      <c r="I4" s="17"/>
    </row>
    <row r="5" spans="1:9" x14ac:dyDescent="0.2">
      <c r="A5" s="6" t="s">
        <v>49</v>
      </c>
      <c r="B5" s="6" t="s">
        <v>50</v>
      </c>
      <c r="C5" s="6" t="s">
        <v>37</v>
      </c>
      <c r="D5" s="6" t="s">
        <v>62</v>
      </c>
      <c r="E5" s="6" t="s">
        <v>63</v>
      </c>
      <c r="F5" s="6" t="s">
        <v>64</v>
      </c>
      <c r="G5" s="9"/>
      <c r="H5" s="20"/>
      <c r="I5" s="17"/>
    </row>
    <row r="6" spans="1:9" x14ac:dyDescent="0.2">
      <c r="A6" s="6"/>
      <c r="B6" s="6"/>
      <c r="C6" s="6"/>
      <c r="D6" s="6"/>
      <c r="E6" s="6"/>
      <c r="F6" s="6"/>
      <c r="G6" s="9"/>
      <c r="H6" s="20"/>
      <c r="I6" s="17"/>
    </row>
    <row r="7" spans="1:9" x14ac:dyDescent="0.2">
      <c r="A7" s="6" t="s">
        <v>8</v>
      </c>
      <c r="B7" s="6" t="s">
        <v>93</v>
      </c>
      <c r="C7" s="6" t="s">
        <v>38</v>
      </c>
      <c r="D7" s="6" t="s">
        <v>65</v>
      </c>
      <c r="E7" s="6" t="s">
        <v>66</v>
      </c>
      <c r="F7" s="6" t="s">
        <v>67</v>
      </c>
      <c r="G7" s="9"/>
      <c r="H7" s="20"/>
      <c r="I7" s="17"/>
    </row>
    <row r="8" spans="1:9" x14ac:dyDescent="0.2">
      <c r="A8" s="6" t="s">
        <v>84</v>
      </c>
      <c r="B8" s="6" t="s">
        <v>52</v>
      </c>
      <c r="C8" s="6" t="s">
        <v>39</v>
      </c>
      <c r="D8" s="6" t="s">
        <v>68</v>
      </c>
      <c r="E8" s="6" t="s">
        <v>69</v>
      </c>
      <c r="F8" s="6" t="s">
        <v>70</v>
      </c>
      <c r="G8" s="9"/>
      <c r="H8" s="20"/>
      <c r="I8" s="17"/>
    </row>
    <row r="9" spans="1:9" x14ac:dyDescent="0.2">
      <c r="A9" s="6" t="s">
        <v>85</v>
      </c>
      <c r="B9" s="6" t="s">
        <v>93</v>
      </c>
      <c r="C9" s="6" t="s">
        <v>40</v>
      </c>
      <c r="D9" s="6" t="s">
        <v>40</v>
      </c>
      <c r="E9" s="6" t="s">
        <v>71</v>
      </c>
      <c r="F9" s="6" t="s">
        <v>72</v>
      </c>
      <c r="G9" s="9"/>
      <c r="H9" s="20"/>
      <c r="I9" s="17"/>
    </row>
    <row r="10" spans="1:9" x14ac:dyDescent="0.2">
      <c r="A10" s="6"/>
      <c r="B10" s="6"/>
      <c r="C10" s="6"/>
      <c r="D10" s="6"/>
      <c r="E10" s="6"/>
      <c r="F10" s="6"/>
      <c r="G10" s="9"/>
      <c r="H10" s="20"/>
      <c r="I10" s="17"/>
    </row>
    <row r="11" spans="1:9" x14ac:dyDescent="0.2">
      <c r="A11" s="6" t="s">
        <v>86</v>
      </c>
      <c r="B11" s="6" t="s">
        <v>56</v>
      </c>
      <c r="C11" s="6" t="s">
        <v>41</v>
      </c>
      <c r="D11" s="6" t="s">
        <v>73</v>
      </c>
      <c r="E11" s="6" t="s">
        <v>74</v>
      </c>
      <c r="F11" s="6" t="s">
        <v>75</v>
      </c>
      <c r="G11" s="16"/>
      <c r="H11" s="21"/>
      <c r="I11" s="17"/>
    </row>
    <row r="12" spans="1:9" x14ac:dyDescent="0.2">
      <c r="A12" s="6" t="s">
        <v>54</v>
      </c>
      <c r="B12" s="6" t="s">
        <v>55</v>
      </c>
      <c r="C12" s="6" t="s">
        <v>42</v>
      </c>
      <c r="D12" s="6" t="s">
        <v>76</v>
      </c>
      <c r="E12" s="6" t="s">
        <v>77</v>
      </c>
      <c r="F12" s="6" t="s">
        <v>78</v>
      </c>
      <c r="G12" s="9"/>
      <c r="H12" s="20"/>
      <c r="I12" s="17"/>
    </row>
    <row r="13" spans="1:9" x14ac:dyDescent="0.2">
      <c r="A13" s="8" t="s">
        <v>87</v>
      </c>
      <c r="B13" s="8" t="s">
        <v>58</v>
      </c>
      <c r="C13" s="8" t="s">
        <v>43</v>
      </c>
      <c r="D13" s="8" t="s">
        <v>79</v>
      </c>
      <c r="E13" s="8" t="s">
        <v>80</v>
      </c>
      <c r="F13" s="8" t="s">
        <v>81</v>
      </c>
      <c r="G13" s="9"/>
      <c r="H13" s="20"/>
      <c r="I13" s="17"/>
    </row>
    <row r="14" spans="1:9" x14ac:dyDescent="0.2">
      <c r="A14" s="22" t="s">
        <v>88</v>
      </c>
      <c r="B14" s="22"/>
      <c r="F14"/>
      <c r="G14" s="9"/>
      <c r="H14" s="9"/>
      <c r="I14" s="17"/>
    </row>
    <row r="15" spans="1:9" ht="18" x14ac:dyDescent="0.2">
      <c r="A15" s="6"/>
      <c r="B15" s="6"/>
      <c r="C15" s="3"/>
      <c r="F15" s="6"/>
      <c r="G15" s="6"/>
      <c r="H15" s="6"/>
    </row>
    <row r="16" spans="1:9" ht="18" x14ac:dyDescent="0.2">
      <c r="A16" s="3"/>
      <c r="B16" s="3"/>
      <c r="C16" s="3"/>
    </row>
    <row r="17" spans="1:8" ht="18" x14ac:dyDescent="0.2">
      <c r="A17" s="2"/>
      <c r="B17" s="2"/>
      <c r="C17" s="3"/>
      <c r="F17" s="6"/>
      <c r="G17" s="6"/>
      <c r="H17" s="6"/>
    </row>
    <row r="18" spans="1:8" ht="18" x14ac:dyDescent="0.2">
      <c r="A18" s="3"/>
      <c r="B18" s="3"/>
      <c r="C18" s="3"/>
    </row>
    <row r="19" spans="1:8" ht="18" x14ac:dyDescent="0.2">
      <c r="A19" s="3"/>
      <c r="B19" s="3"/>
      <c r="C19" s="3"/>
      <c r="F19" s="6"/>
      <c r="G19" s="6"/>
      <c r="H19" s="6"/>
    </row>
    <row r="20" spans="1:8" ht="18" x14ac:dyDescent="0.2">
      <c r="A20" s="2"/>
      <c r="B20" s="2"/>
      <c r="C20" s="3"/>
      <c r="E20" s="23"/>
    </row>
    <row r="21" spans="1:8" ht="18" x14ac:dyDescent="0.2">
      <c r="A21" s="3"/>
      <c r="B21" s="3"/>
      <c r="C21" s="3"/>
      <c r="E21" s="23"/>
    </row>
    <row r="22" spans="1:8" ht="18" x14ac:dyDescent="0.2">
      <c r="A22" s="3"/>
      <c r="B22" s="3"/>
      <c r="C22" s="3"/>
      <c r="E22" s="23"/>
    </row>
    <row r="23" spans="1:8" ht="18" x14ac:dyDescent="0.2">
      <c r="A23" s="2"/>
      <c r="B23" s="2"/>
      <c r="C23" s="3"/>
    </row>
    <row r="24" spans="1:8" ht="18" x14ac:dyDescent="0.2">
      <c r="A24" s="3"/>
      <c r="B24" s="3"/>
      <c r="C24" s="3"/>
    </row>
    <row r="25" spans="1:8" ht="18" x14ac:dyDescent="0.2">
      <c r="A25" s="3"/>
      <c r="B25" s="3"/>
      <c r="C25" s="3"/>
    </row>
    <row r="26" spans="1:8" ht="18" x14ac:dyDescent="0.2">
      <c r="A26" s="4"/>
      <c r="B26" s="4"/>
    </row>
    <row r="36" spans="1:6" x14ac:dyDescent="0.2">
      <c r="A36" s="7"/>
      <c r="B36" s="7"/>
    </row>
    <row r="37" spans="1:6" ht="18" x14ac:dyDescent="0.2">
      <c r="A37" s="4"/>
      <c r="B37" s="4"/>
      <c r="F3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314A-A7B4-5B4E-B7D8-84BC08877AC4}">
  <dimension ref="A1:G30"/>
  <sheetViews>
    <sheetView workbookViewId="0">
      <selection activeCell="G17" sqref="E3:G17"/>
    </sheetView>
  </sheetViews>
  <sheetFormatPr baseColWidth="10" defaultRowHeight="16" x14ac:dyDescent="0.2"/>
  <cols>
    <col min="1" max="1" width="49" bestFit="1" customWidth="1"/>
    <col min="2" max="2" width="27" bestFit="1" customWidth="1"/>
    <col min="5" max="5" width="55.6640625" style="7" bestFit="1" customWidth="1"/>
    <col min="6" max="6" width="18.83203125" style="7" bestFit="1" customWidth="1"/>
    <col min="7" max="7" width="23" style="7" bestFit="1" customWidth="1"/>
  </cols>
  <sheetData>
    <row r="1" spans="1:7" ht="20" x14ac:dyDescent="0.2">
      <c r="A1" s="1" t="s">
        <v>0</v>
      </c>
      <c r="B1" s="1" t="s">
        <v>1</v>
      </c>
      <c r="E1" s="5"/>
      <c r="F1" s="5"/>
      <c r="G1" s="5"/>
    </row>
    <row r="2" spans="1:7" ht="18" x14ac:dyDescent="0.2">
      <c r="A2" s="2" t="s">
        <v>28</v>
      </c>
      <c r="B2" s="3"/>
    </row>
    <row r="3" spans="1:7" ht="18" x14ac:dyDescent="0.2">
      <c r="A3" s="3" t="s">
        <v>2</v>
      </c>
      <c r="B3" s="3" t="s">
        <v>3</v>
      </c>
      <c r="E3" s="10" t="s">
        <v>44</v>
      </c>
      <c r="F3" s="10" t="s">
        <v>46</v>
      </c>
      <c r="G3" s="15" t="s">
        <v>35</v>
      </c>
    </row>
    <row r="4" spans="1:7" ht="18" x14ac:dyDescent="0.2">
      <c r="A4" s="3" t="s">
        <v>4</v>
      </c>
      <c r="B4" s="3" t="s">
        <v>5</v>
      </c>
      <c r="E4" s="6" t="s">
        <v>47</v>
      </c>
      <c r="F4" s="6" t="s">
        <v>48</v>
      </c>
      <c r="G4" s="12" t="s">
        <v>36</v>
      </c>
    </row>
    <row r="5" spans="1:7" ht="18" x14ac:dyDescent="0.2">
      <c r="A5" s="2" t="s">
        <v>29</v>
      </c>
      <c r="B5" s="3"/>
      <c r="E5" s="6" t="s">
        <v>49</v>
      </c>
      <c r="F5" s="6" t="s">
        <v>50</v>
      </c>
      <c r="G5" s="12" t="s">
        <v>37</v>
      </c>
    </row>
    <row r="6" spans="1:7" ht="18" x14ac:dyDescent="0.2">
      <c r="A6" s="3" t="s">
        <v>2</v>
      </c>
      <c r="B6" s="3" t="s">
        <v>6</v>
      </c>
      <c r="G6" s="13"/>
    </row>
    <row r="7" spans="1:7" ht="18" x14ac:dyDescent="0.2">
      <c r="A7" s="3" t="s">
        <v>4</v>
      </c>
      <c r="B7" s="3" t="s">
        <v>7</v>
      </c>
      <c r="E7" s="6" t="s">
        <v>8</v>
      </c>
      <c r="F7" s="6"/>
      <c r="G7" s="12" t="s">
        <v>38</v>
      </c>
    </row>
    <row r="8" spans="1:7" ht="18" x14ac:dyDescent="0.2">
      <c r="A8" s="2" t="s">
        <v>8</v>
      </c>
      <c r="B8" s="3"/>
      <c r="E8" s="6" t="s">
        <v>51</v>
      </c>
      <c r="F8" s="6" t="s">
        <v>52</v>
      </c>
      <c r="G8" s="12" t="s">
        <v>39</v>
      </c>
    </row>
    <row r="9" spans="1:7" ht="18" x14ac:dyDescent="0.2">
      <c r="A9" s="3" t="s">
        <v>2</v>
      </c>
      <c r="B9" s="3" t="s">
        <v>9</v>
      </c>
      <c r="E9" s="6" t="s">
        <v>19</v>
      </c>
      <c r="F9" s="6"/>
      <c r="G9" s="12" t="s">
        <v>40</v>
      </c>
    </row>
    <row r="10" spans="1:7" ht="18" x14ac:dyDescent="0.2">
      <c r="A10" s="3" t="s">
        <v>4</v>
      </c>
      <c r="B10" s="3" t="s">
        <v>10</v>
      </c>
      <c r="E10" s="6" t="s">
        <v>53</v>
      </c>
      <c r="F10" s="6" t="s">
        <v>56</v>
      </c>
      <c r="G10" s="12" t="s">
        <v>41</v>
      </c>
    </row>
    <row r="11" spans="1:7" ht="18" x14ac:dyDescent="0.2">
      <c r="A11" s="2" t="s">
        <v>30</v>
      </c>
      <c r="B11" s="3"/>
      <c r="E11" s="6" t="s">
        <v>54</v>
      </c>
      <c r="F11" s="6" t="s">
        <v>55</v>
      </c>
      <c r="G11" s="12" t="s">
        <v>42</v>
      </c>
    </row>
    <row r="12" spans="1:7" ht="18" x14ac:dyDescent="0.2">
      <c r="A12" s="3" t="s">
        <v>11</v>
      </c>
      <c r="B12" s="3" t="s">
        <v>12</v>
      </c>
      <c r="E12" s="6" t="s">
        <v>57</v>
      </c>
      <c r="F12" s="6" t="s">
        <v>58</v>
      </c>
      <c r="G12" s="12" t="s">
        <v>43</v>
      </c>
    </row>
    <row r="13" spans="1:7" ht="18" x14ac:dyDescent="0.2">
      <c r="A13" s="3" t="s">
        <v>13</v>
      </c>
      <c r="B13" s="3" t="s">
        <v>14</v>
      </c>
      <c r="G13" s="13"/>
    </row>
    <row r="14" spans="1:7" ht="18" x14ac:dyDescent="0.2">
      <c r="A14" s="3" t="s">
        <v>15</v>
      </c>
      <c r="B14" s="3" t="s">
        <v>16</v>
      </c>
      <c r="E14" s="11" t="s">
        <v>45</v>
      </c>
      <c r="F14" s="11"/>
      <c r="G14" s="12"/>
    </row>
    <row r="15" spans="1:7" ht="18" x14ac:dyDescent="0.2">
      <c r="A15" s="2" t="s">
        <v>31</v>
      </c>
      <c r="B15" s="3"/>
      <c r="E15" s="6" t="s">
        <v>11</v>
      </c>
      <c r="F15" s="6"/>
      <c r="G15" s="12" t="s">
        <v>12</v>
      </c>
    </row>
    <row r="16" spans="1:7" ht="18" x14ac:dyDescent="0.2">
      <c r="A16" s="3" t="s">
        <v>2</v>
      </c>
      <c r="B16" s="3" t="s">
        <v>17</v>
      </c>
      <c r="E16" s="6" t="s">
        <v>13</v>
      </c>
      <c r="F16" s="6"/>
      <c r="G16" s="12" t="s">
        <v>14</v>
      </c>
    </row>
    <row r="17" spans="1:7" ht="18" x14ac:dyDescent="0.2">
      <c r="A17" s="3" t="s">
        <v>4</v>
      </c>
      <c r="B17" s="3" t="s">
        <v>18</v>
      </c>
      <c r="E17" s="8" t="s">
        <v>15</v>
      </c>
      <c r="F17" s="8"/>
      <c r="G17" s="14" t="s">
        <v>16</v>
      </c>
    </row>
    <row r="18" spans="1:7" ht="18" x14ac:dyDescent="0.2">
      <c r="A18" s="2" t="s">
        <v>19</v>
      </c>
      <c r="B18" s="3"/>
      <c r="E18" s="9"/>
      <c r="F18" s="9"/>
      <c r="G18" s="9"/>
    </row>
    <row r="19" spans="1:7" ht="18" x14ac:dyDescent="0.2">
      <c r="A19" s="3" t="s">
        <v>2</v>
      </c>
      <c r="B19" s="3" t="s">
        <v>20</v>
      </c>
      <c r="E19" s="6"/>
      <c r="F19" s="6"/>
      <c r="G19" s="6"/>
    </row>
    <row r="20" spans="1:7" ht="18" x14ac:dyDescent="0.2">
      <c r="A20" s="3" t="s">
        <v>4</v>
      </c>
      <c r="B20" s="3" t="s">
        <v>21</v>
      </c>
    </row>
    <row r="21" spans="1:7" ht="18" x14ac:dyDescent="0.2">
      <c r="A21" s="2" t="s">
        <v>32</v>
      </c>
      <c r="B21" s="3"/>
      <c r="E21" s="6"/>
      <c r="F21" s="6"/>
      <c r="G21" s="6"/>
    </row>
    <row r="22" spans="1:7" ht="18" x14ac:dyDescent="0.2">
      <c r="A22" s="3" t="s">
        <v>2</v>
      </c>
      <c r="B22" s="3" t="s">
        <v>22</v>
      </c>
    </row>
    <row r="23" spans="1:7" ht="18" x14ac:dyDescent="0.2">
      <c r="A23" s="3" t="s">
        <v>4</v>
      </c>
      <c r="B23" s="3" t="s">
        <v>23</v>
      </c>
      <c r="E23" s="6"/>
      <c r="F23" s="6"/>
      <c r="G23" s="6"/>
    </row>
    <row r="24" spans="1:7" ht="18" x14ac:dyDescent="0.2">
      <c r="A24" s="2" t="s">
        <v>34</v>
      </c>
      <c r="B24" s="3"/>
    </row>
    <row r="25" spans="1:7" ht="18" x14ac:dyDescent="0.2">
      <c r="A25" s="3" t="s">
        <v>2</v>
      </c>
      <c r="B25" s="3" t="s">
        <v>24</v>
      </c>
    </row>
    <row r="26" spans="1:7" ht="18" x14ac:dyDescent="0.2">
      <c r="A26" s="3" t="s">
        <v>4</v>
      </c>
      <c r="B26" s="3" t="s">
        <v>25</v>
      </c>
    </row>
    <row r="27" spans="1:7" ht="18" x14ac:dyDescent="0.2">
      <c r="A27" s="2" t="s">
        <v>33</v>
      </c>
      <c r="B27" s="3"/>
    </row>
    <row r="28" spans="1:7" ht="18" x14ac:dyDescent="0.2">
      <c r="A28" s="3" t="s">
        <v>2</v>
      </c>
      <c r="B28" s="3" t="s">
        <v>26</v>
      </c>
    </row>
    <row r="29" spans="1:7" ht="18" x14ac:dyDescent="0.2">
      <c r="A29" s="3" t="s">
        <v>4</v>
      </c>
      <c r="B29" s="3" t="s">
        <v>27</v>
      </c>
    </row>
    <row r="30" spans="1:7" ht="18" x14ac:dyDescent="0.2">
      <c r="A3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4DBC-D9BF-884E-AC46-433514169E89}">
  <dimension ref="B2:J19"/>
  <sheetViews>
    <sheetView tabSelected="1" workbookViewId="0">
      <selection activeCell="H19" sqref="H19"/>
    </sheetView>
  </sheetViews>
  <sheetFormatPr baseColWidth="10" defaultRowHeight="16" x14ac:dyDescent="0.2"/>
  <cols>
    <col min="1" max="1" width="3.1640625" customWidth="1"/>
    <col min="2" max="2" width="30.33203125" bestFit="1" customWidth="1"/>
    <col min="3" max="3" width="23" bestFit="1" customWidth="1"/>
    <col min="4" max="4" width="19.83203125" bestFit="1" customWidth="1"/>
    <col min="5" max="5" width="17" bestFit="1" customWidth="1"/>
    <col min="6" max="6" width="29.1640625" bestFit="1" customWidth="1"/>
    <col min="8" max="8" width="22.6640625" bestFit="1" customWidth="1"/>
    <col min="10" max="10" width="28" bestFit="1" customWidth="1"/>
    <col min="12" max="12" width="13.1640625" bestFit="1" customWidth="1"/>
  </cols>
  <sheetData>
    <row r="2" spans="2:10" ht="19" x14ac:dyDescent="0.2">
      <c r="B2" s="25" t="s">
        <v>0</v>
      </c>
      <c r="C2" s="25" t="s">
        <v>147</v>
      </c>
      <c r="D2" s="25" t="s">
        <v>148</v>
      </c>
      <c r="E2" s="25" t="s">
        <v>149</v>
      </c>
      <c r="F2" s="25" t="s">
        <v>150</v>
      </c>
      <c r="H2" t="s">
        <v>157</v>
      </c>
    </row>
    <row r="3" spans="2:10" x14ac:dyDescent="0.2">
      <c r="B3" s="5"/>
      <c r="C3" s="5"/>
      <c r="D3" s="5"/>
      <c r="E3" s="5"/>
      <c r="F3" s="5"/>
    </row>
    <row r="4" spans="2:10" x14ac:dyDescent="0.2">
      <c r="B4" s="29" t="s">
        <v>146</v>
      </c>
      <c r="C4" s="6"/>
      <c r="D4" s="6"/>
      <c r="E4" s="6"/>
      <c r="F4" s="6"/>
      <c r="H4" t="s">
        <v>146</v>
      </c>
      <c r="J4" t="s">
        <v>152</v>
      </c>
    </row>
    <row r="5" spans="2:10" x14ac:dyDescent="0.2">
      <c r="B5" s="6" t="s">
        <v>94</v>
      </c>
      <c r="C5" s="28" t="s">
        <v>95</v>
      </c>
      <c r="D5" s="28" t="s">
        <v>96</v>
      </c>
      <c r="E5" s="28" t="s">
        <v>97</v>
      </c>
      <c r="F5" s="28" t="s">
        <v>98</v>
      </c>
    </row>
    <row r="6" spans="2:10" x14ac:dyDescent="0.2">
      <c r="B6" s="6" t="s">
        <v>99</v>
      </c>
      <c r="C6" s="28" t="s">
        <v>100</v>
      </c>
      <c r="D6" s="28" t="s">
        <v>101</v>
      </c>
      <c r="E6" s="28" t="s">
        <v>102</v>
      </c>
      <c r="F6" s="28" t="s">
        <v>103</v>
      </c>
      <c r="H6" t="s">
        <v>153</v>
      </c>
      <c r="J6" t="s">
        <v>153</v>
      </c>
    </row>
    <row r="7" spans="2:10" x14ac:dyDescent="0.2">
      <c r="B7" s="6" t="s">
        <v>104</v>
      </c>
      <c r="C7" s="28" t="s">
        <v>105</v>
      </c>
      <c r="D7" s="28" t="s">
        <v>106</v>
      </c>
      <c r="E7" s="28" t="s">
        <v>107</v>
      </c>
      <c r="F7" s="28" t="s">
        <v>108</v>
      </c>
      <c r="H7">
        <v>2718246</v>
      </c>
      <c r="J7">
        <f>H7</f>
        <v>2718246</v>
      </c>
    </row>
    <row r="8" spans="2:10" x14ac:dyDescent="0.2">
      <c r="B8" s="6" t="s">
        <v>109</v>
      </c>
      <c r="C8" s="28" t="s">
        <v>110</v>
      </c>
      <c r="D8" s="28" t="s">
        <v>111</v>
      </c>
      <c r="E8" s="28" t="s">
        <v>112</v>
      </c>
      <c r="F8" s="28" t="s">
        <v>113</v>
      </c>
    </row>
    <row r="9" spans="2:10" x14ac:dyDescent="0.2">
      <c r="B9" s="6" t="s">
        <v>114</v>
      </c>
      <c r="C9" s="28" t="s">
        <v>115</v>
      </c>
      <c r="D9" s="28" t="s">
        <v>116</v>
      </c>
      <c r="E9" s="28" t="s">
        <v>117</v>
      </c>
      <c r="F9" s="28" t="s">
        <v>118</v>
      </c>
      <c r="H9" t="s">
        <v>154</v>
      </c>
    </row>
    <row r="10" spans="2:10" x14ac:dyDescent="0.2">
      <c r="B10" s="6" t="s">
        <v>119</v>
      </c>
      <c r="C10" s="28" t="s">
        <v>120</v>
      </c>
      <c r="D10" s="28" t="s">
        <v>121</v>
      </c>
      <c r="E10" s="28" t="s">
        <v>122</v>
      </c>
      <c r="F10" s="28" t="s">
        <v>123</v>
      </c>
      <c r="H10">
        <v>2353056</v>
      </c>
      <c r="J10">
        <v>2390631</v>
      </c>
    </row>
    <row r="11" spans="2:10" x14ac:dyDescent="0.2">
      <c r="B11" s="6" t="s">
        <v>124</v>
      </c>
      <c r="C11" s="28" t="s">
        <v>125</v>
      </c>
      <c r="D11" s="28" t="s">
        <v>126</v>
      </c>
      <c r="E11" s="28">
        <v>693.34299999999996</v>
      </c>
      <c r="F11" s="28">
        <v>232.917</v>
      </c>
    </row>
    <row r="12" spans="2:10" x14ac:dyDescent="0.2">
      <c r="B12" s="6"/>
      <c r="C12" s="28"/>
      <c r="D12" s="28"/>
      <c r="E12" s="28"/>
      <c r="F12" s="28"/>
      <c r="H12" t="s">
        <v>155</v>
      </c>
      <c r="J12" t="s">
        <v>155</v>
      </c>
    </row>
    <row r="13" spans="2:10" x14ac:dyDescent="0.2">
      <c r="B13" s="29" t="s">
        <v>152</v>
      </c>
      <c r="C13" s="28"/>
      <c r="D13" s="28"/>
      <c r="E13" s="28"/>
      <c r="F13" s="28"/>
      <c r="H13">
        <f>H7-H10</f>
        <v>365190</v>
      </c>
      <c r="J13">
        <f>J7-J10</f>
        <v>327615</v>
      </c>
    </row>
    <row r="14" spans="2:10" x14ac:dyDescent="0.2">
      <c r="B14" s="6" t="s">
        <v>127</v>
      </c>
      <c r="C14" s="28" t="s">
        <v>128</v>
      </c>
      <c r="D14" s="28" t="s">
        <v>129</v>
      </c>
      <c r="E14" s="28" t="s">
        <v>130</v>
      </c>
      <c r="F14" s="28" t="s">
        <v>131</v>
      </c>
    </row>
    <row r="15" spans="2:10" x14ac:dyDescent="0.2">
      <c r="B15" s="6" t="s">
        <v>109</v>
      </c>
      <c r="C15" s="28" t="s">
        <v>132</v>
      </c>
      <c r="D15" s="28" t="s">
        <v>133</v>
      </c>
      <c r="E15" s="28" t="s">
        <v>134</v>
      </c>
      <c r="F15" s="28" t="s">
        <v>135</v>
      </c>
      <c r="H15" t="s">
        <v>156</v>
      </c>
      <c r="J15" t="s">
        <v>156</v>
      </c>
    </row>
    <row r="16" spans="2:10" x14ac:dyDescent="0.2">
      <c r="B16" s="6" t="s">
        <v>114</v>
      </c>
      <c r="C16" s="28" t="s">
        <v>136</v>
      </c>
      <c r="D16" s="28" t="s">
        <v>137</v>
      </c>
      <c r="E16" s="28" t="s">
        <v>138</v>
      </c>
      <c r="F16" s="28" t="s">
        <v>139</v>
      </c>
      <c r="H16" s="24">
        <f>H13/H10</f>
        <v>0.15519817632899516</v>
      </c>
      <c r="I16" s="24"/>
      <c r="J16" s="24">
        <f>J13/J10</f>
        <v>0.13704122468084787</v>
      </c>
    </row>
    <row r="17" spans="2:6" x14ac:dyDescent="0.2">
      <c r="B17" s="6" t="s">
        <v>119</v>
      </c>
      <c r="C17" s="28" t="s">
        <v>140</v>
      </c>
      <c r="D17" s="28" t="s">
        <v>141</v>
      </c>
      <c r="E17" s="28" t="s">
        <v>142</v>
      </c>
      <c r="F17" s="28" t="s">
        <v>143</v>
      </c>
    </row>
    <row r="18" spans="2:6" x14ac:dyDescent="0.2">
      <c r="B18" s="6" t="s">
        <v>124</v>
      </c>
      <c r="C18" s="28" t="s">
        <v>144</v>
      </c>
      <c r="D18" s="28" t="s">
        <v>145</v>
      </c>
      <c r="E18" s="28">
        <v>706.10299999999995</v>
      </c>
      <c r="F18" s="28">
        <v>236.471</v>
      </c>
    </row>
    <row r="19" spans="2:6" ht="19" x14ac:dyDescent="0.2">
      <c r="B19" s="26" t="s">
        <v>151</v>
      </c>
      <c r="C19" s="27"/>
      <c r="D19" s="27"/>
      <c r="E19" s="27"/>
      <c r="F19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full_sample_carrier (new)</vt:lpstr>
      <vt:lpstr>full_sample_overall (old)</vt:lpstr>
      <vt:lpstr>age_building_heating_system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2022-02-28T18:04:58Z</dcterms:created>
  <dcterms:modified xsi:type="dcterms:W3CDTF">2022-05-20T11:46:56Z</dcterms:modified>
</cp:coreProperties>
</file>